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_rels/sheet10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1.xml.rels" ContentType="application/vnd.openxmlformats-package.relationships+xml"/>
  <Override PartName="/xl/worksheets/_rels/sheet4.xml.rels" ContentType="application/vnd.openxmlformats-package.relationships+xml"/>
  <Override PartName="/xl/worksheets/_rels/sheet12.xml.rels" ContentType="application/vnd.openxmlformats-package.relationships+xml"/>
  <Override PartName="/xl/worksheets/_rels/sheet5.xml.rels" ContentType="application/vnd.openxmlformats-package.relationships+xml"/>
  <Override PartName="/xl/worksheets/_rels/sheet13.xml.rels" ContentType="application/vnd.openxmlformats-package.relationships+xml"/>
  <Override PartName="/xl/worksheets/_rels/sheet6.xml.rels" ContentType="application/vnd.openxmlformats-package.relationships+xml"/>
  <Override PartName="/xl/worksheets/_rels/sheet9.xml.rels" ContentType="application/vnd.openxmlformats-package.relationships+xml"/>
  <Override PartName="/xl/worksheets/sheet9.xml" ContentType="application/vnd.openxmlformats-officedocument.spreadsheetml.worksheet+xml"/>
  <Override PartName="/xl/worksheets/sheet14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11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4.xml" ContentType="application/vnd.openxmlformats-officedocument.spreadsheetml.worksheet+xml"/>
  <Override PartName="/xl/worksheets/sheet13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10.png" ContentType="image/png"/>
  <Override PartName="/xl/media/image6.png" ContentType="image/png"/>
  <Override PartName="/xl/media/image11.png" ContentType="image/png"/>
  <Override PartName="/xl/media/image7.png" ContentType="image/png"/>
  <Override PartName="/xl/media/image12.png" ContentType="image/png"/>
  <Override PartName="/xl/media/image8.png" ContentType="image/png"/>
  <Override PartName="/xl/media/image9.png" ContentType="image/png"/>
  <Override PartName="/xl/drawings/_rels/drawing9.xml.rels" ContentType="application/vnd.openxmlformats-package.relationships+xml"/>
  <Override PartName="/xl/drawings/_rels/drawing3.xml.rels" ContentType="application/vnd.openxmlformats-package.relationships+xml"/>
  <Override PartName="/xl/drawings/_rels/drawing8.xml.rels" ContentType="application/vnd.openxmlformats-package.relationships+xml"/>
  <Override PartName="/xl/drawings/_rels/drawing7.xml.rels" ContentType="application/vnd.openxmlformats-package.relationships+xml"/>
  <Override PartName="/xl/drawings/_rels/drawing11.xml.rels" ContentType="application/vnd.openxmlformats-package.relationships+xml"/>
  <Override PartName="/xl/drawings/_rels/drawing6.xml.rels" ContentType="application/vnd.openxmlformats-package.relationships+xml"/>
  <Override PartName="/xl/drawings/_rels/drawing10.xml.rels" ContentType="application/vnd.openxmlformats-package.relationships+xml"/>
  <Override PartName="/xl/drawings/_rels/drawing5.xml.rels" ContentType="application/vnd.openxmlformats-package.relationships+xml"/>
  <Override PartName="/xl/drawings/_rels/drawing2.xml.rels" ContentType="application/vnd.openxmlformats-package.relationships+xml"/>
  <Override PartName="/xl/drawings/_rels/drawing4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0.xml" ContentType="application/vnd.openxmlformats-officedocument.drawing+xml"/>
  <Override PartName="/xl/drawings/drawing6.xml" ContentType="application/vnd.openxmlformats-officedocument.drawing+xml"/>
  <Override PartName="/xl/drawings/drawing11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Product Mix" sheetId="1" state="visible" r:id="rId2"/>
    <sheet name="Diet Problem" sheetId="2" state="visible" r:id="rId3"/>
    <sheet name="Blending Problem" sheetId="3" state="visible" r:id="rId4"/>
    <sheet name="Transportation Problem" sheetId="4" state="visible" r:id="rId5"/>
    <sheet name="Assignment Problem" sheetId="5" state="visible" r:id="rId6"/>
    <sheet name="Transshipment Problem" sheetId="6" state="visible" r:id="rId7"/>
    <sheet name="Inventory Problem" sheetId="7" state="visible" r:id="rId8"/>
    <sheet name="Inventory Problem 2" sheetId="8" state="visible" r:id="rId9"/>
    <sheet name="Cutting Stock Problem" sheetId="9" state="visible" r:id="rId10"/>
    <sheet name="Cutting Slats Problem" sheetId="10" state="visible" r:id="rId11"/>
    <sheet name="Shifts Problem" sheetId="11" state="visible" r:id="rId12"/>
    <sheet name="Set Cover Problem" sheetId="12" state="visible" r:id="rId13"/>
    <sheet name="Fixed Charge Problem" sheetId="13" state="visible" r:id="rId14"/>
    <sheet name="Lockbox Problem" sheetId="14" state="visible" r:id="rId1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<sst xmlns="http://schemas.openxmlformats.org/spreadsheetml/2006/main" count="228" uniqueCount="142">
  <si>
    <t xml:space="preserve">боя външно</t>
  </si>
  <si>
    <t xml:space="preserve">боя вътрешно</t>
  </si>
  <si>
    <t xml:space="preserve">&lt;=</t>
  </si>
  <si>
    <t xml:space="preserve">Целева ф-я</t>
  </si>
  <si>
    <t xml:space="preserve">Макс запаз С1</t>
  </si>
  <si>
    <t xml:space="preserve">Макс запаз С2</t>
  </si>
  <si>
    <t xml:space="preserve">Маркетинг условие 1</t>
  </si>
  <si>
    <t xml:space="preserve">Маркетинг условие 2</t>
  </si>
  <si>
    <t xml:space="preserve">Решение</t>
  </si>
  <si>
    <t xml:space="preserve">сено</t>
  </si>
  <si>
    <t xml:space="preserve">силаж</t>
  </si>
  <si>
    <t xml:space="preserve">&gt;=</t>
  </si>
  <si>
    <t xml:space="preserve">Макс сено</t>
  </si>
  <si>
    <t xml:space="preserve">Макс силаж</t>
  </si>
  <si>
    <t xml:space="preserve">Кръмни единици</t>
  </si>
  <si>
    <t xml:space="preserve">Белтъци</t>
  </si>
  <si>
    <t xml:space="preserve">Калции</t>
  </si>
  <si>
    <t xml:space="preserve">Фосфор</t>
  </si>
  <si>
    <t xml:space="preserve">варовик</t>
  </si>
  <si>
    <t xml:space="preserve">царевица</t>
  </si>
  <si>
    <t xml:space="preserve">соя</t>
  </si>
  <si>
    <t xml:space="preserve">=</t>
  </si>
  <si>
    <t xml:space="preserve">x1</t>
  </si>
  <si>
    <t xml:space="preserve">x2</t>
  </si>
  <si>
    <t xml:space="preserve">x3</t>
  </si>
  <si>
    <t xml:space="preserve">Тегло</t>
  </si>
  <si>
    <t xml:space="preserve">Мин калции</t>
  </si>
  <si>
    <t xml:space="preserve">Макс калции</t>
  </si>
  <si>
    <t xml:space="preserve">Мин белтъчини</t>
  </si>
  <si>
    <t xml:space="preserve">Макс целулоза</t>
  </si>
  <si>
    <t xml:space="preserve">ЛА – Денвър</t>
  </si>
  <si>
    <t xml:space="preserve">ЛА – Маями</t>
  </si>
  <si>
    <t xml:space="preserve">Детройт – Денвър</t>
  </si>
  <si>
    <t xml:space="preserve">Детройт – Маями</t>
  </si>
  <si>
    <t xml:space="preserve">Ню Орлийнз – Денвър</t>
  </si>
  <si>
    <t xml:space="preserve">Ню Орлийнз – Маями</t>
  </si>
  <si>
    <t xml:space="preserve">x11</t>
  </si>
  <si>
    <t xml:space="preserve">x12</t>
  </si>
  <si>
    <t xml:space="preserve">x21</t>
  </si>
  <si>
    <t xml:space="preserve">x22</t>
  </si>
  <si>
    <t xml:space="preserve">x31</t>
  </si>
  <si>
    <t xml:space="preserve">x32</t>
  </si>
  <si>
    <t xml:space="preserve">Авт. ЛА</t>
  </si>
  <si>
    <t xml:space="preserve">Авт. Маями</t>
  </si>
  <si>
    <t xml:space="preserve">Авт. Ню Орлийнз</t>
  </si>
  <si>
    <t xml:space="preserve">Зявка Денвър</t>
  </si>
  <si>
    <t xml:space="preserve">Зявка Маями</t>
  </si>
  <si>
    <t xml:space="preserve">Джон коси</t>
  </si>
  <si>
    <t xml:space="preserve">Джон чисти</t>
  </si>
  <si>
    <t xml:space="preserve">Джон мие</t>
  </si>
  <si>
    <t xml:space="preserve">Карън коси</t>
  </si>
  <si>
    <t xml:space="preserve">Карън чисти</t>
  </si>
  <si>
    <t xml:space="preserve">Карън мие</t>
  </si>
  <si>
    <t xml:space="preserve">Тери коси</t>
  </si>
  <si>
    <t xml:space="preserve">Тери чисти</t>
  </si>
  <si>
    <t xml:space="preserve">Тери мие</t>
  </si>
  <si>
    <t xml:space="preserve">Едно косене</t>
  </si>
  <si>
    <t xml:space="preserve">Едно чистене</t>
  </si>
  <si>
    <t xml:space="preserve">Едно миене</t>
  </si>
  <si>
    <t xml:space="preserve">Една работа за Джон</t>
  </si>
  <si>
    <t xml:space="preserve">Една работа за Карън</t>
  </si>
  <si>
    <t xml:space="preserve">Една работа за Тери</t>
  </si>
  <si>
    <t xml:space="preserve">до крайни</t>
  </si>
  <si>
    <t xml:space="preserve">до край</t>
  </si>
  <si>
    <t xml:space="preserve">T1</t>
  </si>
  <si>
    <t xml:space="preserve">T2</t>
  </si>
  <si>
    <t xml:space="preserve">D1</t>
  </si>
  <si>
    <t xml:space="preserve">D2</t>
  </si>
  <si>
    <t xml:space="preserve">D3</t>
  </si>
  <si>
    <t xml:space="preserve">Цена от начални</t>
  </si>
  <si>
    <t xml:space="preserve">P1</t>
  </si>
  <si>
    <t xml:space="preserve">Брой коли в превоз от начало</t>
  </si>
  <si>
    <t xml:space="preserve">P2</t>
  </si>
  <si>
    <t xml:space="preserve">Буфер B</t>
  </si>
  <si>
    <t xml:space="preserve">Максимум</t>
  </si>
  <si>
    <t xml:space="preserve">Началните съдържат</t>
  </si>
  <si>
    <t xml:space="preserve">Крайните съдържат</t>
  </si>
  <si>
    <t xml:space="preserve">5ф-7ф-9ф</t>
  </si>
  <si>
    <t xml:space="preserve">4-0-0</t>
  </si>
  <si>
    <t xml:space="preserve">2-1-0</t>
  </si>
  <si>
    <t xml:space="preserve">2-0-1</t>
  </si>
  <si>
    <t xml:space="preserve">1-2-0</t>
  </si>
  <si>
    <t xml:space="preserve">0-1-1</t>
  </si>
  <si>
    <t xml:space="preserve">0-0-2</t>
  </si>
  <si>
    <t xml:space="preserve">x4</t>
  </si>
  <si>
    <t xml:space="preserve">x5</t>
  </si>
  <si>
    <t xml:space="preserve">x6</t>
  </si>
  <si>
    <t xml:space="preserve">5 фута рулони</t>
  </si>
  <si>
    <t xml:space="preserve">7 фута рулони</t>
  </si>
  <si>
    <t xml:space="preserve">9 фута рулони</t>
  </si>
  <si>
    <t xml:space="preserve">Променливи</t>
  </si>
  <si>
    <t xml:space="preserve">Целевата може би трябва да бъде x1 + ... + x6, без коефициенти, но това няма съвсем логика</t>
  </si>
  <si>
    <t xml:space="preserve">2m-1,25m</t>
  </si>
  <si>
    <t xml:space="preserve">3-0</t>
  </si>
  <si>
    <t xml:space="preserve">2-2</t>
  </si>
  <si>
    <t xml:space="preserve">1-3</t>
  </si>
  <si>
    <t xml:space="preserve">0-5</t>
  </si>
  <si>
    <t xml:space="preserve">2-0</t>
  </si>
  <si>
    <t xml:space="preserve">1-1</t>
  </si>
  <si>
    <t xml:space="preserve">0-3</t>
  </si>
  <si>
    <t xml:space="preserve">x7</t>
  </si>
  <si>
    <t xml:space="preserve">Комплекти</t>
  </si>
  <si>
    <t xml:space="preserve">6,5m летви</t>
  </si>
  <si>
    <t xml:space="preserve">4m летви</t>
  </si>
  <si>
    <t xml:space="preserve">Смени</t>
  </si>
  <si>
    <t xml:space="preserve">0-8</t>
  </si>
  <si>
    <t xml:space="preserve">4-12</t>
  </si>
  <si>
    <t xml:space="preserve">8-16</t>
  </si>
  <si>
    <t xml:space="preserve">12-20</t>
  </si>
  <si>
    <t xml:space="preserve">16-24</t>
  </si>
  <si>
    <t xml:space="preserve">20-04</t>
  </si>
  <si>
    <t xml:space="preserve">Автобуси в 0-4</t>
  </si>
  <si>
    <t xml:space="preserve">Автобуси в 4-8</t>
  </si>
  <si>
    <t xml:space="preserve">Автобуси в 8-12</t>
  </si>
  <si>
    <t xml:space="preserve">Автобуси в 12-16</t>
  </si>
  <si>
    <t xml:space="preserve">Автобуси в 16-20</t>
  </si>
  <si>
    <t xml:space="preserve">Автобуси в 20-24</t>
  </si>
  <si>
    <t xml:space="preserve">Квартали</t>
  </si>
  <si>
    <t xml:space="preserve">x8</t>
  </si>
  <si>
    <t xml:space="preserve">x9</t>
  </si>
  <si>
    <t xml:space="preserve">x10</t>
  </si>
  <si>
    <t xml:space="preserve">Съседство кв. 1</t>
  </si>
  <si>
    <t xml:space="preserve">Съседство кв. 2</t>
  </si>
  <si>
    <t xml:space="preserve">Съседство кв. 3</t>
  </si>
  <si>
    <t xml:space="preserve">Съседство кв. 4</t>
  </si>
  <si>
    <t xml:space="preserve">Съседство кв. 5</t>
  </si>
  <si>
    <t xml:space="preserve">Съседство кв. 6</t>
  </si>
  <si>
    <t xml:space="preserve">Съседство кв. 7</t>
  </si>
  <si>
    <t xml:space="preserve">Съседство кв. 8</t>
  </si>
  <si>
    <t xml:space="preserve">Съседство кв. 9</t>
  </si>
  <si>
    <t xml:space="preserve">Съседство кв. 10</t>
  </si>
  <si>
    <t xml:space="preserve">Съседство кв. 11</t>
  </si>
  <si>
    <t xml:space="preserve">Мин разговор в А</t>
  </si>
  <si>
    <t xml:space="preserve">Мин разговор в В</t>
  </si>
  <si>
    <t xml:space="preserve">Мин разговор в C</t>
  </si>
  <si>
    <t xml:space="preserve">Месечна А</t>
  </si>
  <si>
    <t xml:space="preserve">Месечна B</t>
  </si>
  <si>
    <t xml:space="preserve">Месечна C</t>
  </si>
  <si>
    <t xml:space="preserve">Месечно разговори</t>
  </si>
  <si>
    <t xml:space="preserve">Говорил е чрез А</t>
  </si>
  <si>
    <t xml:space="preserve">Говорил е чрез B</t>
  </si>
  <si>
    <t xml:space="preserve">Говорил е чрез C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</si>
</sst>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@"/>
    <numFmt numFmtId="167" formatCode="0.0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10"/>
      <color rgb="FF80808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6D6D"/>
        <bgColor rgb="FFFF6600"/>
      </patternFill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4" xfId="2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5" xfId="2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2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2" xfId="2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6" xfId="2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8" xfId="2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xfId="2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Footnote 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6D6D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5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6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7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8.pn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9.pn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10.png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11.png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1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12</xdr:row>
      <xdr:rowOff>0</xdr:rowOff>
    </xdr:from>
    <xdr:to>
      <xdr:col>5</xdr:col>
      <xdr:colOff>771120</xdr:colOff>
      <xdr:row>42</xdr:row>
      <xdr:rowOff>27360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0" y="1950840"/>
          <a:ext cx="5532480" cy="4903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13</xdr:row>
      <xdr:rowOff>0</xdr:rowOff>
    </xdr:from>
    <xdr:to>
      <xdr:col>6</xdr:col>
      <xdr:colOff>165960</xdr:colOff>
      <xdr:row>43</xdr:row>
      <xdr:rowOff>74520</xdr:rowOff>
    </xdr:to>
    <xdr:pic>
      <xdr:nvPicPr>
        <xdr:cNvPr id="1" name="Image 2" descr=""/>
        <xdr:cNvPicPr/>
      </xdr:nvPicPr>
      <xdr:blipFill>
        <a:blip r:embed="rId1"/>
        <a:stretch/>
      </xdr:blipFill>
      <xdr:spPr>
        <a:xfrm>
          <a:off x="0" y="2113200"/>
          <a:ext cx="5494320" cy="4951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12</xdr:row>
      <xdr:rowOff>0</xdr:rowOff>
    </xdr:from>
    <xdr:to>
      <xdr:col>6</xdr:col>
      <xdr:colOff>322200</xdr:colOff>
      <xdr:row>42</xdr:row>
      <xdr:rowOff>46440</xdr:rowOff>
    </xdr:to>
    <xdr:pic>
      <xdr:nvPicPr>
        <xdr:cNvPr id="2" name="Image 3" descr=""/>
        <xdr:cNvPicPr/>
      </xdr:nvPicPr>
      <xdr:blipFill>
        <a:blip r:embed="rId1"/>
        <a:stretch/>
      </xdr:blipFill>
      <xdr:spPr>
        <a:xfrm>
          <a:off x="0" y="1950840"/>
          <a:ext cx="5522040" cy="4923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772920</xdr:colOff>
      <xdr:row>22</xdr:row>
      <xdr:rowOff>48240</xdr:rowOff>
    </xdr:from>
    <xdr:to>
      <xdr:col>13</xdr:col>
      <xdr:colOff>463320</xdr:colOff>
      <xdr:row>27</xdr:row>
      <xdr:rowOff>72720</xdr:rowOff>
    </xdr:to>
    <xdr:pic>
      <xdr:nvPicPr>
        <xdr:cNvPr id="3" name="Image 4" descr=""/>
        <xdr:cNvPicPr/>
      </xdr:nvPicPr>
      <xdr:blipFill>
        <a:blip r:embed="rId2"/>
        <a:stretch/>
      </xdr:blipFill>
      <xdr:spPr>
        <a:xfrm>
          <a:off x="5972760" y="3624480"/>
          <a:ext cx="5380200" cy="837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12</xdr:row>
      <xdr:rowOff>0</xdr:rowOff>
    </xdr:from>
    <xdr:to>
      <xdr:col>5</xdr:col>
      <xdr:colOff>280800</xdr:colOff>
      <xdr:row>42</xdr:row>
      <xdr:rowOff>74880</xdr:rowOff>
    </xdr:to>
    <xdr:pic>
      <xdr:nvPicPr>
        <xdr:cNvPr id="4" name="Image 5" descr=""/>
        <xdr:cNvPicPr/>
      </xdr:nvPicPr>
      <xdr:blipFill>
        <a:blip r:embed="rId1"/>
        <a:stretch/>
      </xdr:blipFill>
      <xdr:spPr>
        <a:xfrm>
          <a:off x="0" y="1950840"/>
          <a:ext cx="5522040" cy="4951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13</xdr:row>
      <xdr:rowOff>0</xdr:rowOff>
    </xdr:from>
    <xdr:to>
      <xdr:col>5</xdr:col>
      <xdr:colOff>625320</xdr:colOff>
      <xdr:row>43</xdr:row>
      <xdr:rowOff>27000</xdr:rowOff>
    </xdr:to>
    <xdr:pic>
      <xdr:nvPicPr>
        <xdr:cNvPr id="5" name="Image 6" descr=""/>
        <xdr:cNvPicPr/>
      </xdr:nvPicPr>
      <xdr:blipFill>
        <a:blip r:embed="rId1"/>
        <a:stretch/>
      </xdr:blipFill>
      <xdr:spPr>
        <a:xfrm>
          <a:off x="0" y="2113200"/>
          <a:ext cx="5484960" cy="4903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14</xdr:col>
      <xdr:colOff>487080</xdr:colOff>
      <xdr:row>14</xdr:row>
      <xdr:rowOff>38160</xdr:rowOff>
    </xdr:from>
    <xdr:to>
      <xdr:col>21</xdr:col>
      <xdr:colOff>311040</xdr:colOff>
      <xdr:row>44</xdr:row>
      <xdr:rowOff>74880</xdr:rowOff>
    </xdr:to>
    <xdr:pic>
      <xdr:nvPicPr>
        <xdr:cNvPr id="6" name="Image 7" descr=""/>
        <xdr:cNvPicPr/>
      </xdr:nvPicPr>
      <xdr:blipFill>
        <a:blip r:embed="rId1"/>
        <a:stretch/>
      </xdr:blipFill>
      <xdr:spPr>
        <a:xfrm>
          <a:off x="12426840" y="2314080"/>
          <a:ext cx="5513760" cy="49132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11</xdr:row>
      <xdr:rowOff>0</xdr:rowOff>
    </xdr:from>
    <xdr:to>
      <xdr:col>6</xdr:col>
      <xdr:colOff>449640</xdr:colOff>
      <xdr:row>41</xdr:row>
      <xdr:rowOff>36720</xdr:rowOff>
    </xdr:to>
    <xdr:pic>
      <xdr:nvPicPr>
        <xdr:cNvPr id="7" name="Image 8" descr=""/>
        <xdr:cNvPicPr/>
      </xdr:nvPicPr>
      <xdr:blipFill>
        <a:blip r:embed="rId1"/>
        <a:stretch/>
      </xdr:blipFill>
      <xdr:spPr>
        <a:xfrm>
          <a:off x="0" y="1788120"/>
          <a:ext cx="5523120" cy="4913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9</xdr:row>
      <xdr:rowOff>114480</xdr:rowOff>
    </xdr:from>
    <xdr:to>
      <xdr:col>6</xdr:col>
      <xdr:colOff>646200</xdr:colOff>
      <xdr:row>46</xdr:row>
      <xdr:rowOff>99000</xdr:rowOff>
    </xdr:to>
    <xdr:pic>
      <xdr:nvPicPr>
        <xdr:cNvPr id="8" name="Image 9" descr=""/>
        <xdr:cNvPicPr/>
      </xdr:nvPicPr>
      <xdr:blipFill>
        <a:blip r:embed="rId1"/>
        <a:stretch/>
      </xdr:blipFill>
      <xdr:spPr>
        <a:xfrm>
          <a:off x="0" y="1577520"/>
          <a:ext cx="5523120" cy="59994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13</xdr:row>
      <xdr:rowOff>0</xdr:rowOff>
    </xdr:from>
    <xdr:to>
      <xdr:col>6</xdr:col>
      <xdr:colOff>381240</xdr:colOff>
      <xdr:row>43</xdr:row>
      <xdr:rowOff>55800</xdr:rowOff>
    </xdr:to>
    <xdr:pic>
      <xdr:nvPicPr>
        <xdr:cNvPr id="9" name="Image 10" descr=""/>
        <xdr:cNvPicPr/>
      </xdr:nvPicPr>
      <xdr:blipFill>
        <a:blip r:embed="rId1"/>
        <a:stretch/>
      </xdr:blipFill>
      <xdr:spPr>
        <a:xfrm>
          <a:off x="0" y="2113200"/>
          <a:ext cx="5532840" cy="4932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17</xdr:row>
      <xdr:rowOff>0</xdr:rowOff>
    </xdr:from>
    <xdr:to>
      <xdr:col>6</xdr:col>
      <xdr:colOff>166320</xdr:colOff>
      <xdr:row>47</xdr:row>
      <xdr:rowOff>8280</xdr:rowOff>
    </xdr:to>
    <xdr:pic>
      <xdr:nvPicPr>
        <xdr:cNvPr id="10" name="Image 11" descr=""/>
        <xdr:cNvPicPr/>
      </xdr:nvPicPr>
      <xdr:blipFill>
        <a:blip r:embed="rId1"/>
        <a:stretch/>
      </xdr:blipFill>
      <xdr:spPr>
        <a:xfrm>
          <a:off x="0" y="2763360"/>
          <a:ext cx="5494680" cy="4885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10</xdr:row>
      <xdr:rowOff>0</xdr:rowOff>
    </xdr:from>
    <xdr:to>
      <xdr:col>4</xdr:col>
      <xdr:colOff>486000</xdr:colOff>
      <xdr:row>40</xdr:row>
      <xdr:rowOff>113400</xdr:rowOff>
    </xdr:to>
    <xdr:pic>
      <xdr:nvPicPr>
        <xdr:cNvPr id="11" name="Image 12" descr=""/>
        <xdr:cNvPicPr/>
      </xdr:nvPicPr>
      <xdr:blipFill>
        <a:blip r:embed="rId1"/>
        <a:stretch/>
      </xdr:blipFill>
      <xdr:spPr>
        <a:xfrm>
          <a:off x="0" y="1625760"/>
          <a:ext cx="5504400" cy="49899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37" activeCellId="0" sqref="G37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0.44"/>
    <col collapsed="false" customWidth="true" hidden="false" outlineLevel="0" max="3" min="3" style="1" width="12.51"/>
  </cols>
  <sheetData>
    <row r="1" customFormat="false" ht="12.8" hidden="false" customHeight="false" outlineLevel="0" collapsed="false">
      <c r="B1" s="1" t="s">
        <v>0</v>
      </c>
      <c r="C1" s="1" t="s">
        <v>1</v>
      </c>
      <c r="E1" s="1" t="s">
        <v>2</v>
      </c>
    </row>
    <row r="2" customFormat="false" ht="12.8" hidden="false" customHeight="false" outlineLevel="0" collapsed="false">
      <c r="A2" s="1" t="s">
        <v>3</v>
      </c>
      <c r="B2" s="1" t="n">
        <v>5</v>
      </c>
      <c r="C2" s="1" t="n">
        <v>4</v>
      </c>
      <c r="D2" s="1" t="n">
        <f aca="false">SUMPRODUCT(B2:C2,$B$8:$C$8)</f>
        <v>21</v>
      </c>
    </row>
    <row r="3" customFormat="false" ht="12.8" hidden="false" customHeight="false" outlineLevel="0" collapsed="false">
      <c r="A3" s="1" t="s">
        <v>4</v>
      </c>
      <c r="B3" s="1" t="n">
        <v>6</v>
      </c>
      <c r="C3" s="1" t="n">
        <v>4</v>
      </c>
      <c r="D3" s="1" t="n">
        <f aca="false">SUMPRODUCT(B3:C3,$B$8:$C$8)</f>
        <v>24</v>
      </c>
      <c r="E3" s="1" t="n">
        <v>24</v>
      </c>
    </row>
    <row r="4" customFormat="false" ht="12.8" hidden="false" customHeight="false" outlineLevel="0" collapsed="false">
      <c r="A4" s="1" t="s">
        <v>5</v>
      </c>
      <c r="B4" s="1" t="n">
        <v>1</v>
      </c>
      <c r="C4" s="1" t="n">
        <v>2</v>
      </c>
      <c r="D4" s="1" t="n">
        <f aca="false">SUMPRODUCT(B4:C4,$B$8:$C$8)</f>
        <v>6</v>
      </c>
      <c r="E4" s="1" t="n">
        <v>6</v>
      </c>
    </row>
    <row r="5" customFormat="false" ht="12.8" hidden="false" customHeight="false" outlineLevel="0" collapsed="false">
      <c r="A5" s="1" t="s">
        <v>6</v>
      </c>
      <c r="B5" s="1" t="n">
        <v>-1</v>
      </c>
      <c r="C5" s="1" t="n">
        <v>1</v>
      </c>
      <c r="D5" s="1" t="n">
        <f aca="false">SUMPRODUCT(B5:C5,$B$8:$C$8)</f>
        <v>-1.5</v>
      </c>
      <c r="E5" s="1" t="n">
        <v>1</v>
      </c>
    </row>
    <row r="6" customFormat="false" ht="12.8" hidden="false" customHeight="false" outlineLevel="0" collapsed="false">
      <c r="A6" s="1" t="s">
        <v>7</v>
      </c>
      <c r="B6" s="1" t="n">
        <v>0</v>
      </c>
      <c r="C6" s="1" t="n">
        <v>1</v>
      </c>
      <c r="D6" s="1" t="n">
        <f aca="false">SUMPRODUCT(B6:C6,$B$8:$C$8)</f>
        <v>1.5</v>
      </c>
      <c r="E6" s="1" t="n">
        <v>2</v>
      </c>
    </row>
    <row r="8" customFormat="false" ht="12.8" hidden="false" customHeight="false" outlineLevel="0" collapsed="false">
      <c r="A8" s="1" t="s">
        <v>8</v>
      </c>
      <c r="B8" s="2" t="n">
        <v>3</v>
      </c>
      <c r="C8" s="2" t="n">
        <v>1.5</v>
      </c>
      <c r="D8" s="3" t="n">
        <f aca="false">D2</f>
        <v>21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28" activeCellId="0" sqref="H28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7.94"/>
  </cols>
  <sheetData>
    <row r="1" customFormat="false" ht="12.8" hidden="false" customHeight="false" outlineLevel="0" collapsed="false">
      <c r="B1" s="1" t="s">
        <v>9</v>
      </c>
      <c r="C1" s="1" t="s">
        <v>10</v>
      </c>
      <c r="E1" s="1" t="s">
        <v>2</v>
      </c>
      <c r="F1" s="1" t="s">
        <v>11</v>
      </c>
    </row>
    <row r="2" customFormat="false" ht="12.8" hidden="false" customHeight="false" outlineLevel="0" collapsed="false">
      <c r="A2" s="1" t="s">
        <v>3</v>
      </c>
      <c r="B2" s="1" t="n">
        <v>0.24</v>
      </c>
      <c r="C2" s="1" t="n">
        <v>0.16</v>
      </c>
      <c r="D2" s="1" t="n">
        <f aca="false">SUMPRODUCT(B2:C2,$B$10:$C$10)</f>
        <v>10.6666666666667</v>
      </c>
    </row>
    <row r="3" customFormat="false" ht="12.8" hidden="false" customHeight="false" outlineLevel="0" collapsed="false">
      <c r="A3" s="1" t="s">
        <v>12</v>
      </c>
      <c r="B3" s="1" t="n">
        <v>1</v>
      </c>
      <c r="C3" s="1" t="n">
        <v>0</v>
      </c>
      <c r="D3" s="1" t="n">
        <f aca="false">SUMPRODUCT(B3:C3,$B$10:$C$10)</f>
        <v>26.6666666666667</v>
      </c>
      <c r="E3" s="1" t="n">
        <v>50</v>
      </c>
    </row>
    <row r="4" customFormat="false" ht="12.8" hidden="false" customHeight="false" outlineLevel="0" collapsed="false">
      <c r="A4" s="1" t="s">
        <v>13</v>
      </c>
      <c r="B4" s="1" t="n">
        <v>0</v>
      </c>
      <c r="C4" s="1" t="n">
        <v>1</v>
      </c>
      <c r="D4" s="1" t="n">
        <f aca="false">SUMPRODUCT(B4:C4,$B$10:$C$10)</f>
        <v>26.6666666666667</v>
      </c>
      <c r="E4" s="1" t="n">
        <v>85</v>
      </c>
    </row>
    <row r="5" customFormat="false" ht="12.8" hidden="false" customHeight="false" outlineLevel="0" collapsed="false">
      <c r="A5" s="1" t="s">
        <v>14</v>
      </c>
      <c r="B5" s="1" t="n">
        <v>10</v>
      </c>
      <c r="C5" s="1" t="n">
        <v>8</v>
      </c>
      <c r="D5" s="1" t="n">
        <f aca="false">SUMPRODUCT(B5:C5,$B$10:$C$10)</f>
        <v>480.000000000001</v>
      </c>
      <c r="F5" s="1" t="n">
        <v>30</v>
      </c>
    </row>
    <row r="6" customFormat="false" ht="12.8" hidden="false" customHeight="false" outlineLevel="0" collapsed="false">
      <c r="A6" s="1" t="s">
        <v>15</v>
      </c>
      <c r="B6" s="1" t="n">
        <v>0.04</v>
      </c>
      <c r="C6" s="1" t="n">
        <v>0.01</v>
      </c>
      <c r="D6" s="1" t="n">
        <f aca="false">SUMPRODUCT(B6:C6,$B$10:$C$10)</f>
        <v>1.33333333333334</v>
      </c>
      <c r="F6" s="1" t="n">
        <v>1</v>
      </c>
    </row>
    <row r="7" customFormat="false" ht="12.8" hidden="false" customHeight="false" outlineLevel="0" collapsed="false">
      <c r="A7" s="1" t="s">
        <v>16</v>
      </c>
      <c r="B7" s="1" t="n">
        <v>0.00125</v>
      </c>
      <c r="C7" s="1" t="n">
        <v>0.0025</v>
      </c>
      <c r="D7" s="1" t="n">
        <f aca="false">SUMPRODUCT(B7:C7,$B$10:$C$10)</f>
        <v>0.1</v>
      </c>
      <c r="F7" s="1" t="n">
        <v>0.1</v>
      </c>
    </row>
    <row r="8" customFormat="false" ht="12.8" hidden="false" customHeight="false" outlineLevel="0" collapsed="false">
      <c r="A8" s="1" t="s">
        <v>17</v>
      </c>
      <c r="B8" s="1" t="n">
        <v>0.002</v>
      </c>
      <c r="C8" s="1" t="n">
        <v>0.001</v>
      </c>
      <c r="D8" s="1" t="n">
        <f aca="false">SUMPRODUCT(B8:C8,$B$10:$C$10)</f>
        <v>0.0800000000000001</v>
      </c>
      <c r="F8" s="1" t="n">
        <v>0.08</v>
      </c>
    </row>
    <row r="10" customFormat="false" ht="12.8" hidden="false" customHeight="false" outlineLevel="0" collapsed="false">
      <c r="A10" s="1" t="s">
        <v>8</v>
      </c>
      <c r="B10" s="2" t="n">
        <v>26.6666666666667</v>
      </c>
      <c r="C10" s="2" t="n">
        <v>26.6666666666667</v>
      </c>
      <c r="D10" s="3" t="n">
        <f aca="false">D2</f>
        <v>10.6666666666667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34" activeCellId="0" sqref="J3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6.12"/>
  </cols>
  <sheetData>
    <row r="1" customFormat="false" ht="12.8" hidden="false" customHeight="false" outlineLevel="0" collapsed="false">
      <c r="B1" s="1" t="s">
        <v>18</v>
      </c>
      <c r="C1" s="1" t="s">
        <v>19</v>
      </c>
      <c r="D1" s="1" t="s">
        <v>20</v>
      </c>
      <c r="F1" s="1" t="s">
        <v>2</v>
      </c>
      <c r="G1" s="1" t="s">
        <v>11</v>
      </c>
      <c r="H1" s="1" t="s">
        <v>21</v>
      </c>
    </row>
    <row r="2" customFormat="false" ht="12.8" hidden="false" customHeight="false" outlineLevel="0" collapsed="false">
      <c r="A2" s="4"/>
      <c r="B2" s="4" t="s">
        <v>22</v>
      </c>
      <c r="C2" s="4" t="s">
        <v>23</v>
      </c>
      <c r="D2" s="4" t="s">
        <v>24</v>
      </c>
      <c r="E2" s="4"/>
      <c r="F2" s="4"/>
      <c r="G2" s="4"/>
      <c r="H2" s="4"/>
    </row>
    <row r="3" customFormat="false" ht="12.8" hidden="false" customHeight="false" outlineLevel="0" collapsed="false">
      <c r="A3" s="1" t="s">
        <v>3</v>
      </c>
      <c r="B3" s="1" t="n">
        <v>0.1</v>
      </c>
      <c r="C3" s="1" t="n">
        <v>0.3</v>
      </c>
      <c r="D3" s="1" t="n">
        <v>0.9</v>
      </c>
      <c r="E3" s="1" t="n">
        <f aca="false">SUMPRODUCT(B3:D3,$B$10:$D$10)</f>
        <v>0.48832004116285</v>
      </c>
    </row>
    <row r="4" customFormat="false" ht="12.8" hidden="false" customHeight="false" outlineLevel="0" collapsed="false">
      <c r="A4" s="1" t="s">
        <v>25</v>
      </c>
      <c r="B4" s="1" t="n">
        <v>1</v>
      </c>
      <c r="C4" s="1" t="n">
        <v>1</v>
      </c>
      <c r="D4" s="1" t="n">
        <v>1</v>
      </c>
      <c r="E4" s="1" t="n">
        <f aca="false">SUMPRODUCT(B4:D4,$B$10:$D$10)</f>
        <v>1</v>
      </c>
      <c r="H4" s="1" t="n">
        <v>1</v>
      </c>
    </row>
    <row r="5" customFormat="false" ht="12.8" hidden="false" customHeight="false" outlineLevel="0" collapsed="false">
      <c r="A5" s="1" t="s">
        <v>26</v>
      </c>
      <c r="B5" s="1" t="n">
        <v>0.38</v>
      </c>
      <c r="C5" s="1" t="n">
        <v>0.001</v>
      </c>
      <c r="D5" s="1" t="n">
        <v>0.002</v>
      </c>
      <c r="E5" s="1" t="n">
        <f aca="false">SUMPRODUCT(B5:D5,$B$10:$D$10)</f>
        <v>0.012</v>
      </c>
      <c r="G5" s="1" t="n">
        <v>0.008</v>
      </c>
    </row>
    <row r="6" customFormat="false" ht="12.8" hidden="false" customHeight="false" outlineLevel="0" collapsed="false">
      <c r="A6" s="1" t="s">
        <v>27</v>
      </c>
      <c r="B6" s="1" t="n">
        <v>0.38</v>
      </c>
      <c r="C6" s="1" t="n">
        <v>0.001</v>
      </c>
      <c r="D6" s="1" t="n">
        <v>0.002</v>
      </c>
      <c r="E6" s="1" t="n">
        <f aca="false">SUMPRODUCT(B6:D6,$B$10:$D$10)</f>
        <v>0.012</v>
      </c>
      <c r="F6" s="1" t="n">
        <v>0.012</v>
      </c>
    </row>
    <row r="7" customFormat="false" ht="12.8" hidden="false" customHeight="false" outlineLevel="0" collapsed="false">
      <c r="A7" s="1" t="s">
        <v>28</v>
      </c>
      <c r="B7" s="1" t="n">
        <v>0</v>
      </c>
      <c r="C7" s="1" t="n">
        <v>0.09</v>
      </c>
      <c r="D7" s="1" t="n">
        <v>0.5</v>
      </c>
      <c r="E7" s="1" t="n">
        <f aca="false">SUMPRODUCT(B7:D7,$B$10:$D$10)</f>
        <v>0.22</v>
      </c>
      <c r="G7" s="1" t="n">
        <v>0.22</v>
      </c>
    </row>
    <row r="8" customFormat="false" ht="12.8" hidden="false" customHeight="false" outlineLevel="0" collapsed="false">
      <c r="A8" s="1" t="s">
        <v>29</v>
      </c>
      <c r="B8" s="1" t="n">
        <v>0</v>
      </c>
      <c r="C8" s="1" t="n">
        <v>0.02</v>
      </c>
      <c r="D8" s="1" t="n">
        <v>0.08</v>
      </c>
      <c r="E8" s="1" t="n">
        <f aca="false">SUMPRODUCT(B8:D8,$B$10:$D$10)</f>
        <v>0.038832004116285</v>
      </c>
      <c r="F8" s="1" t="n">
        <v>0.05</v>
      </c>
    </row>
    <row r="10" customFormat="false" ht="12.8" hidden="false" customHeight="false" outlineLevel="0" collapsed="false">
      <c r="A10" s="1" t="s">
        <v>8</v>
      </c>
      <c r="B10" s="2" t="n">
        <v>0.0281708258296886</v>
      </c>
      <c r="C10" s="2" t="n">
        <v>0.648572163622331</v>
      </c>
      <c r="D10" s="2" t="n">
        <v>0.32325701054798</v>
      </c>
      <c r="E10" s="3" t="n">
        <f aca="false">E3</f>
        <v>0.48832004116285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4" activeCellId="0" sqref="G2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7.94"/>
    <col collapsed="false" customWidth="true" hidden="false" outlineLevel="0" max="4" min="4" style="1" width="17.24"/>
    <col collapsed="false" customWidth="true" hidden="false" outlineLevel="0" max="5" min="5" style="1" width="16.12"/>
    <col collapsed="false" customWidth="true" hidden="false" outlineLevel="0" max="6" min="6" style="1" width="21.12"/>
    <col collapsed="false" customWidth="true" hidden="false" outlineLevel="0" max="7" min="7" style="1" width="19.6"/>
  </cols>
  <sheetData>
    <row r="1" customFormat="false" ht="12.8" hidden="false" customHeight="false" outlineLevel="0" collapsed="false"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customFormat="false" ht="12.8" hidden="false" customHeight="false" outlineLevel="0" collapsed="false">
      <c r="A2" s="4"/>
      <c r="B2" s="4" t="s">
        <v>36</v>
      </c>
      <c r="C2" s="4" t="s">
        <v>37</v>
      </c>
      <c r="D2" s="4" t="s">
        <v>38</v>
      </c>
      <c r="E2" s="4" t="s">
        <v>39</v>
      </c>
      <c r="F2" s="4" t="s">
        <v>40</v>
      </c>
      <c r="G2" s="4" t="s">
        <v>41</v>
      </c>
      <c r="H2" s="4"/>
      <c r="I2" s="4" t="s">
        <v>21</v>
      </c>
      <c r="J2" s="4" t="s">
        <v>2</v>
      </c>
    </row>
    <row r="3" customFormat="false" ht="12.8" hidden="false" customHeight="false" outlineLevel="0" collapsed="false">
      <c r="A3" s="1" t="s">
        <v>3</v>
      </c>
      <c r="B3" s="1" t="n">
        <v>80</v>
      </c>
      <c r="C3" s="1" t="n">
        <v>215</v>
      </c>
      <c r="D3" s="1" t="n">
        <v>100</v>
      </c>
      <c r="E3" s="1" t="n">
        <v>108</v>
      </c>
      <c r="F3" s="1" t="n">
        <v>102</v>
      </c>
      <c r="G3" s="1" t="n">
        <v>68</v>
      </c>
      <c r="H3" s="1" t="n">
        <f aca="false">SUMPRODUCT(B3:G3,$B$10:$G$10)</f>
        <v>313200</v>
      </c>
    </row>
    <row r="4" customFormat="false" ht="12.8" hidden="false" customHeight="false" outlineLevel="0" collapsed="false">
      <c r="A4" s="1" t="s">
        <v>42</v>
      </c>
      <c r="B4" s="1" t="n">
        <v>1</v>
      </c>
      <c r="C4" s="1" t="n">
        <v>1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f aca="false">SUMPRODUCT(B4:G4,$B$10:$G$10)</f>
        <v>1000</v>
      </c>
      <c r="I4" s="1" t="n">
        <v>1000</v>
      </c>
    </row>
    <row r="5" customFormat="false" ht="12.8" hidden="false" customHeight="false" outlineLevel="0" collapsed="false">
      <c r="A5" s="1" t="s">
        <v>43</v>
      </c>
      <c r="B5" s="1" t="n">
        <v>0</v>
      </c>
      <c r="C5" s="1" t="n">
        <v>0</v>
      </c>
      <c r="D5" s="1" t="n">
        <v>1</v>
      </c>
      <c r="E5" s="1" t="n">
        <v>1</v>
      </c>
      <c r="F5" s="1" t="n">
        <v>0</v>
      </c>
      <c r="G5" s="1" t="n">
        <v>0</v>
      </c>
      <c r="H5" s="1" t="n">
        <f aca="false">SUMPRODUCT(B5:G5,$B$10:$G$10)</f>
        <v>1500</v>
      </c>
      <c r="I5" s="1" t="n">
        <v>1500</v>
      </c>
    </row>
    <row r="6" customFormat="false" ht="12.8" hidden="false" customHeight="false" outlineLevel="0" collapsed="false">
      <c r="A6" s="1" t="s">
        <v>44</v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1</v>
      </c>
      <c r="G6" s="1" t="n">
        <v>1</v>
      </c>
      <c r="H6" s="1" t="n">
        <f aca="false">SUMPRODUCT(B6:G6,$B$10:$G$10)</f>
        <v>1200</v>
      </c>
      <c r="I6" s="1" t="n">
        <v>1200</v>
      </c>
    </row>
    <row r="7" customFormat="false" ht="12.8" hidden="false" customHeight="false" outlineLevel="0" collapsed="false">
      <c r="A7" s="1" t="s">
        <v>45</v>
      </c>
      <c r="B7" s="1" t="n">
        <v>1</v>
      </c>
      <c r="C7" s="1" t="n">
        <v>0</v>
      </c>
      <c r="D7" s="1" t="n">
        <v>1</v>
      </c>
      <c r="E7" s="1" t="n">
        <v>0</v>
      </c>
      <c r="F7" s="1" t="n">
        <v>1</v>
      </c>
      <c r="G7" s="1" t="n">
        <v>0</v>
      </c>
      <c r="H7" s="1" t="n">
        <f aca="false">SUMPRODUCT(B7:G7,$B$10:$G$10)</f>
        <v>2300</v>
      </c>
      <c r="J7" s="1" t="n">
        <v>2300</v>
      </c>
    </row>
    <row r="8" customFormat="false" ht="12.8" hidden="false" customHeight="false" outlineLevel="0" collapsed="false">
      <c r="A8" s="1" t="s">
        <v>46</v>
      </c>
      <c r="B8" s="1" t="n">
        <v>0</v>
      </c>
      <c r="C8" s="1" t="n">
        <v>1</v>
      </c>
      <c r="D8" s="1" t="n">
        <v>0</v>
      </c>
      <c r="E8" s="1" t="n">
        <v>1</v>
      </c>
      <c r="F8" s="1" t="n">
        <v>0</v>
      </c>
      <c r="G8" s="1" t="n">
        <v>1</v>
      </c>
      <c r="H8" s="1" t="n">
        <f aca="false">SUMPRODUCT(B8:G8,$B$10:$G$10)</f>
        <v>1400</v>
      </c>
      <c r="J8" s="1" t="n">
        <v>1400</v>
      </c>
    </row>
    <row r="10" customFormat="false" ht="12.8" hidden="false" customHeight="false" outlineLevel="0" collapsed="false">
      <c r="A10" s="1" t="s">
        <v>8</v>
      </c>
      <c r="B10" s="2" t="n">
        <v>1000</v>
      </c>
      <c r="C10" s="2" t="n">
        <v>0</v>
      </c>
      <c r="D10" s="2" t="n">
        <v>1300</v>
      </c>
      <c r="E10" s="2" t="n">
        <v>200</v>
      </c>
      <c r="F10" s="2" t="n">
        <v>0</v>
      </c>
      <c r="G10" s="2" t="n">
        <v>1200</v>
      </c>
      <c r="H10" s="3" t="n">
        <f aca="false">H3</f>
        <v>313200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24" activeCellId="0" sqref="J2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1"/>
    <col collapsed="false" customWidth="true" hidden="false" outlineLevel="0" max="2" min="2" style="1" width="13.35"/>
  </cols>
  <sheetData>
    <row r="1" customFormat="false" ht="12.8" hidden="false" customHeight="false" outlineLevel="0" collapsed="false">
      <c r="A1" s="4"/>
      <c r="B1" s="4" t="s">
        <v>47</v>
      </c>
      <c r="C1" s="4" t="s">
        <v>48</v>
      </c>
      <c r="D1" s="4" t="s">
        <v>49</v>
      </c>
      <c r="E1" s="4" t="s">
        <v>50</v>
      </c>
      <c r="F1" s="4" t="s">
        <v>51</v>
      </c>
      <c r="G1" s="4" t="s">
        <v>52</v>
      </c>
      <c r="H1" s="4" t="s">
        <v>53</v>
      </c>
      <c r="I1" s="4" t="s">
        <v>54</v>
      </c>
      <c r="J1" s="4" t="s">
        <v>55</v>
      </c>
      <c r="K1" s="4"/>
      <c r="L1" s="4" t="s">
        <v>21</v>
      </c>
    </row>
    <row r="2" customFormat="false" ht="12.8" hidden="false" customHeight="false" outlineLevel="0" collapsed="false">
      <c r="A2" s="1" t="s">
        <v>3</v>
      </c>
      <c r="B2" s="1" t="n">
        <v>15</v>
      </c>
      <c r="C2" s="1" t="n">
        <v>10</v>
      </c>
      <c r="D2" s="1" t="n">
        <v>9</v>
      </c>
      <c r="E2" s="1" t="n">
        <v>9</v>
      </c>
      <c r="F2" s="1" t="n">
        <v>15</v>
      </c>
      <c r="G2" s="1" t="n">
        <v>10</v>
      </c>
      <c r="H2" s="1" t="n">
        <v>10</v>
      </c>
      <c r="I2" s="1" t="n">
        <v>12</v>
      </c>
      <c r="J2" s="1" t="n">
        <v>8</v>
      </c>
      <c r="K2" s="1" t="n">
        <f aca="false">SUMPRODUCT(B2:J2,$B$10:$J$10)</f>
        <v>27</v>
      </c>
    </row>
    <row r="3" customFormat="false" ht="12.8" hidden="false" customHeight="false" outlineLevel="0" collapsed="false">
      <c r="A3" s="1" t="s">
        <v>56</v>
      </c>
      <c r="B3" s="1" t="n">
        <v>1</v>
      </c>
      <c r="C3" s="1" t="n">
        <v>0</v>
      </c>
      <c r="D3" s="1" t="n">
        <v>0</v>
      </c>
      <c r="E3" s="1" t="n">
        <v>1</v>
      </c>
      <c r="F3" s="1" t="n">
        <v>0</v>
      </c>
      <c r="G3" s="1" t="n">
        <v>0</v>
      </c>
      <c r="H3" s="1" t="n">
        <v>1</v>
      </c>
      <c r="I3" s="1" t="n">
        <v>0</v>
      </c>
      <c r="J3" s="1" t="n">
        <v>0</v>
      </c>
      <c r="K3" s="1" t="n">
        <f aca="false">SUMPRODUCT(B3:J3,$B$10:$J$10)</f>
        <v>1</v>
      </c>
      <c r="L3" s="1" t="n">
        <v>1</v>
      </c>
    </row>
    <row r="4" customFormat="false" ht="12.8" hidden="false" customHeight="false" outlineLevel="0" collapsed="false">
      <c r="A4" s="1" t="s">
        <v>57</v>
      </c>
      <c r="B4" s="1" t="n">
        <v>0</v>
      </c>
      <c r="C4" s="1" t="n">
        <v>1</v>
      </c>
      <c r="D4" s="1" t="n">
        <v>0</v>
      </c>
      <c r="E4" s="1" t="n">
        <v>0</v>
      </c>
      <c r="F4" s="1" t="n">
        <v>1</v>
      </c>
      <c r="G4" s="1" t="n">
        <v>0</v>
      </c>
      <c r="H4" s="1" t="n">
        <v>0</v>
      </c>
      <c r="I4" s="1" t="n">
        <v>1</v>
      </c>
      <c r="J4" s="1" t="n">
        <v>0</v>
      </c>
      <c r="K4" s="1" t="n">
        <f aca="false">SUMPRODUCT(B4:J4,$B$10:$J$10)</f>
        <v>1</v>
      </c>
      <c r="L4" s="1" t="n">
        <v>1</v>
      </c>
    </row>
    <row r="5" customFormat="false" ht="12.8" hidden="false" customHeight="false" outlineLevel="0" collapsed="false">
      <c r="A5" s="1" t="s">
        <v>58</v>
      </c>
      <c r="B5" s="1" t="n">
        <v>0</v>
      </c>
      <c r="C5" s="1" t="n">
        <v>0</v>
      </c>
      <c r="D5" s="1" t="n">
        <v>1</v>
      </c>
      <c r="E5" s="1" t="n">
        <v>0</v>
      </c>
      <c r="F5" s="1" t="n">
        <v>0</v>
      </c>
      <c r="G5" s="1" t="n">
        <v>1</v>
      </c>
      <c r="H5" s="1" t="n">
        <v>0</v>
      </c>
      <c r="I5" s="1" t="n">
        <v>0</v>
      </c>
      <c r="J5" s="1" t="n">
        <v>1</v>
      </c>
      <c r="K5" s="1" t="n">
        <f aca="false">SUMPRODUCT(B5:J5,$B$10:$J$10)</f>
        <v>1</v>
      </c>
      <c r="L5" s="1" t="n">
        <v>1</v>
      </c>
    </row>
    <row r="6" customFormat="false" ht="12.8" hidden="false" customHeight="false" outlineLevel="0" collapsed="false">
      <c r="A6" s="1" t="s">
        <v>59</v>
      </c>
      <c r="B6" s="1" t="n">
        <v>1</v>
      </c>
      <c r="C6" s="1" t="n">
        <v>1</v>
      </c>
      <c r="D6" s="1" t="n">
        <v>1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f aca="false">SUMPRODUCT(B6:J6,$B$10:$J$10)</f>
        <v>1</v>
      </c>
      <c r="L6" s="1" t="n">
        <v>1</v>
      </c>
    </row>
    <row r="7" customFormat="false" ht="12.8" hidden="false" customHeight="false" outlineLevel="0" collapsed="false">
      <c r="A7" s="1" t="s">
        <v>60</v>
      </c>
      <c r="B7" s="1" t="n">
        <v>0</v>
      </c>
      <c r="C7" s="1" t="n">
        <v>0</v>
      </c>
      <c r="D7" s="1" t="n">
        <v>0</v>
      </c>
      <c r="E7" s="1" t="n">
        <v>1</v>
      </c>
      <c r="F7" s="1" t="n">
        <v>1</v>
      </c>
      <c r="G7" s="1" t="n">
        <v>1</v>
      </c>
      <c r="H7" s="1" t="n">
        <v>0</v>
      </c>
      <c r="I7" s="1" t="n">
        <v>0</v>
      </c>
      <c r="J7" s="1" t="n">
        <v>0</v>
      </c>
      <c r="K7" s="1" t="n">
        <f aca="false">SUMPRODUCT(B7:J7,$B$10:$J$10)</f>
        <v>1</v>
      </c>
      <c r="L7" s="1" t="n">
        <v>1</v>
      </c>
    </row>
    <row r="8" customFormat="false" ht="12.8" hidden="false" customHeight="false" outlineLevel="0" collapsed="false">
      <c r="A8" s="1" t="s">
        <v>61</v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1</v>
      </c>
      <c r="I8" s="1" t="n">
        <v>1</v>
      </c>
      <c r="J8" s="1" t="n">
        <v>1</v>
      </c>
      <c r="K8" s="1" t="n">
        <f aca="false">SUMPRODUCT(B8:J8,$B$10:$J$10)</f>
        <v>1</v>
      </c>
      <c r="L8" s="1" t="n">
        <v>1</v>
      </c>
    </row>
    <row r="10" customFormat="false" ht="12.8" hidden="false" customHeight="false" outlineLevel="0" collapsed="false">
      <c r="A10" s="1" t="s">
        <v>8</v>
      </c>
      <c r="B10" s="2" t="n">
        <v>0</v>
      </c>
      <c r="C10" s="2" t="n">
        <v>1</v>
      </c>
      <c r="D10" s="2" t="n">
        <v>0</v>
      </c>
      <c r="E10" s="2" t="n">
        <v>1</v>
      </c>
      <c r="F10" s="2" t="n">
        <v>0</v>
      </c>
      <c r="G10" s="2" t="n">
        <v>0</v>
      </c>
      <c r="H10" s="2" t="n">
        <v>0</v>
      </c>
      <c r="I10" s="2" t="n">
        <v>0</v>
      </c>
      <c r="J10" s="2" t="n">
        <v>1</v>
      </c>
      <c r="K10" s="3" t="n">
        <f aca="false">K2</f>
        <v>27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26" activeCellId="0" sqref="N2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1.26"/>
    <col collapsed="false" customWidth="true" hidden="false" outlineLevel="0" max="2" min="2" style="1" width="14.87"/>
    <col collapsed="false" customWidth="true" hidden="false" outlineLevel="0" max="8" min="8" style="1" width="16.42"/>
  </cols>
  <sheetData>
    <row r="1" customFormat="false" ht="12.8" hidden="false" customHeight="false" outlineLevel="0" collapsed="false">
      <c r="C1" s="5" t="s">
        <v>62</v>
      </c>
      <c r="D1" s="5"/>
      <c r="E1" s="5"/>
      <c r="F1" s="5"/>
      <c r="G1" s="5"/>
      <c r="L1" s="5" t="s">
        <v>63</v>
      </c>
      <c r="M1" s="5"/>
      <c r="N1" s="5"/>
      <c r="O1" s="5"/>
      <c r="P1" s="5"/>
    </row>
    <row r="2" customFormat="false" ht="12.8" hidden="false" customHeight="false" outlineLevel="0" collapsed="false">
      <c r="A2" s="4"/>
      <c r="B2" s="4"/>
      <c r="C2" s="4" t="s">
        <v>64</v>
      </c>
      <c r="D2" s="4" t="s">
        <v>65</v>
      </c>
      <c r="E2" s="4" t="s">
        <v>66</v>
      </c>
      <c r="F2" s="4" t="s">
        <v>67</v>
      </c>
      <c r="G2" s="4" t="s">
        <v>68</v>
      </c>
      <c r="H2" s="6"/>
      <c r="L2" s="1" t="s">
        <v>64</v>
      </c>
      <c r="M2" s="1" t="s">
        <v>65</v>
      </c>
      <c r="N2" s="1" t="s">
        <v>66</v>
      </c>
      <c r="O2" s="1" t="s">
        <v>67</v>
      </c>
      <c r="P2" s="1" t="s">
        <v>68</v>
      </c>
    </row>
    <row r="3" customFormat="false" ht="12.8" hidden="false" customHeight="true" outlineLevel="0" collapsed="false">
      <c r="A3" s="7" t="s">
        <v>69</v>
      </c>
      <c r="B3" s="8" t="s">
        <v>70</v>
      </c>
      <c r="C3" s="9" t="n">
        <v>3</v>
      </c>
      <c r="D3" s="10" t="n">
        <v>4</v>
      </c>
      <c r="E3" s="11" t="n">
        <f aca="false">$F$11</f>
        <v>1000</v>
      </c>
      <c r="F3" s="11" t="n">
        <f aca="false">$F$11</f>
        <v>1000</v>
      </c>
      <c r="G3" s="12" t="n">
        <f aca="false">$F$11</f>
        <v>1000</v>
      </c>
      <c r="J3" s="13" t="s">
        <v>71</v>
      </c>
      <c r="K3" s="1" t="s">
        <v>70</v>
      </c>
      <c r="L3" s="2" t="n">
        <v>0</v>
      </c>
      <c r="M3" s="2" t="n">
        <v>1000</v>
      </c>
      <c r="N3" s="2" t="n">
        <v>0</v>
      </c>
      <c r="O3" s="2" t="n">
        <v>0</v>
      </c>
      <c r="P3" s="2" t="n">
        <v>0</v>
      </c>
      <c r="Q3" s="1" t="n">
        <f aca="false">SUM(L3:P3)</f>
        <v>1000</v>
      </c>
    </row>
    <row r="4" customFormat="false" ht="12.8" hidden="false" customHeight="false" outlineLevel="0" collapsed="false">
      <c r="A4" s="7"/>
      <c r="B4" s="8" t="s">
        <v>72</v>
      </c>
      <c r="C4" s="14" t="n">
        <v>2</v>
      </c>
      <c r="D4" s="1" t="n">
        <v>5</v>
      </c>
      <c r="E4" s="15" t="n">
        <f aca="false">$F$11</f>
        <v>1000</v>
      </c>
      <c r="F4" s="15" t="n">
        <f aca="false">$F$11</f>
        <v>1000</v>
      </c>
      <c r="G4" s="16" t="n">
        <f aca="false">$F$11</f>
        <v>1000</v>
      </c>
      <c r="J4" s="13"/>
      <c r="K4" s="1" t="s">
        <v>72</v>
      </c>
      <c r="L4" s="2" t="n">
        <v>1200</v>
      </c>
      <c r="M4" s="2" t="n">
        <v>0</v>
      </c>
      <c r="N4" s="2" t="n">
        <v>0</v>
      </c>
      <c r="O4" s="2" t="n">
        <v>0</v>
      </c>
      <c r="P4" s="2" t="n">
        <v>0</v>
      </c>
      <c r="Q4" s="1" t="n">
        <f aca="false">SUM(L4:P4)</f>
        <v>1200</v>
      </c>
    </row>
    <row r="5" customFormat="false" ht="12.8" hidden="false" customHeight="false" outlineLevel="0" collapsed="false">
      <c r="A5" s="7"/>
      <c r="B5" s="8" t="s">
        <v>64</v>
      </c>
      <c r="C5" s="14" t="n">
        <v>0</v>
      </c>
      <c r="D5" s="1" t="n">
        <v>7</v>
      </c>
      <c r="E5" s="1" t="n">
        <v>8</v>
      </c>
      <c r="F5" s="1" t="n">
        <v>6</v>
      </c>
      <c r="G5" s="16" t="n">
        <f aca="false">$F$11</f>
        <v>1000</v>
      </c>
      <c r="J5" s="13"/>
      <c r="K5" s="1" t="s">
        <v>64</v>
      </c>
      <c r="L5" s="2" t="n">
        <v>1000</v>
      </c>
      <c r="M5" s="2" t="n">
        <v>0</v>
      </c>
      <c r="N5" s="2" t="n">
        <v>800</v>
      </c>
      <c r="O5" s="2" t="n">
        <v>400</v>
      </c>
      <c r="P5" s="2" t="n">
        <v>0</v>
      </c>
      <c r="Q5" s="1" t="n">
        <f aca="false">SUM(L5:P5)</f>
        <v>2200</v>
      </c>
    </row>
    <row r="6" customFormat="false" ht="12.8" hidden="false" customHeight="false" outlineLevel="0" collapsed="false">
      <c r="A6" s="7"/>
      <c r="B6" s="8" t="s">
        <v>65</v>
      </c>
      <c r="C6" s="17" t="n">
        <f aca="false">$F$11</f>
        <v>1000</v>
      </c>
      <c r="D6" s="1" t="n">
        <v>0</v>
      </c>
      <c r="E6" s="15" t="n">
        <f aca="false">$F$11</f>
        <v>1000</v>
      </c>
      <c r="F6" s="1" t="n">
        <v>4</v>
      </c>
      <c r="G6" s="8" t="n">
        <v>9</v>
      </c>
      <c r="J6" s="13"/>
      <c r="K6" s="1" t="s">
        <v>65</v>
      </c>
      <c r="L6" s="2" t="n">
        <v>0</v>
      </c>
      <c r="M6" s="2" t="n">
        <v>1200</v>
      </c>
      <c r="N6" s="2" t="n">
        <v>0</v>
      </c>
      <c r="O6" s="2" t="n">
        <v>1000</v>
      </c>
      <c r="P6" s="2" t="n">
        <v>0</v>
      </c>
      <c r="Q6" s="1" t="n">
        <f aca="false">SUM(L6:P6)</f>
        <v>2200</v>
      </c>
    </row>
    <row r="7" customFormat="false" ht="12.8" hidden="false" customHeight="false" outlineLevel="0" collapsed="false">
      <c r="A7" s="7"/>
      <c r="B7" s="8" t="s">
        <v>66</v>
      </c>
      <c r="C7" s="17" t="n">
        <f aca="false">$F$11</f>
        <v>1000</v>
      </c>
      <c r="D7" s="15" t="n">
        <f aca="false">$F$11</f>
        <v>1000</v>
      </c>
      <c r="E7" s="1" t="n">
        <v>0</v>
      </c>
      <c r="F7" s="1" t="n">
        <v>5</v>
      </c>
      <c r="G7" s="16" t="n">
        <f aca="false">$F$11</f>
        <v>1000</v>
      </c>
      <c r="J7" s="13"/>
      <c r="K7" s="1" t="s">
        <v>66</v>
      </c>
      <c r="L7" s="2" t="n">
        <v>0</v>
      </c>
      <c r="M7" s="2" t="n">
        <v>0</v>
      </c>
      <c r="N7" s="2" t="n">
        <v>2200</v>
      </c>
      <c r="O7" s="2" t="n">
        <v>0</v>
      </c>
      <c r="P7" s="2" t="n">
        <v>0</v>
      </c>
      <c r="Q7" s="1" t="n">
        <f aca="false">SUM(L7:P7)</f>
        <v>2200</v>
      </c>
    </row>
    <row r="8" customFormat="false" ht="12.8" hidden="false" customHeight="false" outlineLevel="0" collapsed="false">
      <c r="A8" s="7"/>
      <c r="B8" s="18" t="s">
        <v>67</v>
      </c>
      <c r="C8" s="19" t="n">
        <f aca="false">$F$11</f>
        <v>1000</v>
      </c>
      <c r="D8" s="20" t="n">
        <f aca="false">$F$11</f>
        <v>1000</v>
      </c>
      <c r="E8" s="20" t="n">
        <f aca="false">$F$11</f>
        <v>1000</v>
      </c>
      <c r="F8" s="4" t="n">
        <v>0</v>
      </c>
      <c r="G8" s="18" t="n">
        <v>3</v>
      </c>
      <c r="H8" s="6"/>
      <c r="J8" s="13"/>
      <c r="K8" s="1" t="s">
        <v>67</v>
      </c>
      <c r="L8" s="2" t="n">
        <v>0</v>
      </c>
      <c r="M8" s="2" t="n">
        <v>0</v>
      </c>
      <c r="N8" s="2" t="n">
        <v>0</v>
      </c>
      <c r="O8" s="2" t="n">
        <v>1700</v>
      </c>
      <c r="P8" s="2" t="n">
        <v>500</v>
      </c>
      <c r="Q8" s="1" t="n">
        <f aca="false">SUM(L8:P8)</f>
        <v>2200</v>
      </c>
    </row>
    <row r="9" customFormat="false" ht="12.8" hidden="false" customHeight="false" outlineLevel="0" collapsed="false">
      <c r="L9" s="1" t="n">
        <f aca="false">SUM(L3:L8)</f>
        <v>2200</v>
      </c>
      <c r="M9" s="1" t="n">
        <f aca="false">SUM(M3:M8)</f>
        <v>2200</v>
      </c>
      <c r="N9" s="1" t="n">
        <f aca="false">SUM(N3:N8)</f>
        <v>3000</v>
      </c>
      <c r="O9" s="1" t="n">
        <f aca="false">SUM(O3:O8)</f>
        <v>3100</v>
      </c>
      <c r="P9" s="1" t="n">
        <f aca="false">SUM(P3:P8)</f>
        <v>500</v>
      </c>
    </row>
    <row r="11" customFormat="false" ht="12.8" hidden="false" customHeight="false" outlineLevel="0" collapsed="false">
      <c r="B11" s="1" t="s">
        <v>73</v>
      </c>
      <c r="C11" s="1" t="n">
        <v>2200</v>
      </c>
      <c r="E11" s="1" t="s">
        <v>74</v>
      </c>
      <c r="F11" s="1" t="n">
        <v>1000</v>
      </c>
      <c r="J11" s="1" t="s">
        <v>3</v>
      </c>
      <c r="K11" s="3" t="n">
        <f aca="false">SUMPRODUCT(C3:G8,L3:P8)</f>
        <v>20700</v>
      </c>
    </row>
    <row r="13" customFormat="false" ht="12.8" hidden="false" customHeight="false" outlineLevel="0" collapsed="false">
      <c r="B13" s="5" t="s">
        <v>75</v>
      </c>
      <c r="C13" s="5"/>
    </row>
    <row r="14" customFormat="false" ht="12.8" hidden="false" customHeight="false" outlineLevel="0" collapsed="false">
      <c r="B14" s="1" t="s">
        <v>70</v>
      </c>
      <c r="C14" s="1" t="n">
        <v>1000</v>
      </c>
    </row>
    <row r="15" customFormat="false" ht="12.8" hidden="false" customHeight="false" outlineLevel="0" collapsed="false">
      <c r="B15" s="1" t="s">
        <v>72</v>
      </c>
      <c r="C15" s="1" t="n">
        <v>1200</v>
      </c>
    </row>
    <row r="16" customFormat="false" ht="12.8" hidden="false" customHeight="false" outlineLevel="0" collapsed="false">
      <c r="B16" s="1" t="s">
        <v>64</v>
      </c>
      <c r="C16" s="1" t="n">
        <f aca="false">$C$11</f>
        <v>2200</v>
      </c>
    </row>
    <row r="17" customFormat="false" ht="12.8" hidden="false" customHeight="false" outlineLevel="0" collapsed="false">
      <c r="B17" s="1" t="s">
        <v>65</v>
      </c>
      <c r="C17" s="1" t="n">
        <f aca="false">$C$11</f>
        <v>2200</v>
      </c>
      <c r="E17" s="5" t="s">
        <v>76</v>
      </c>
      <c r="F17" s="5"/>
      <c r="G17" s="5"/>
      <c r="H17" s="5"/>
      <c r="I17" s="5"/>
    </row>
    <row r="18" customFormat="false" ht="12.8" hidden="false" customHeight="false" outlineLevel="0" collapsed="false">
      <c r="B18" s="1" t="s">
        <v>66</v>
      </c>
      <c r="C18" s="1" t="n">
        <f aca="false">$C$11</f>
        <v>2200</v>
      </c>
      <c r="E18" s="1" t="s">
        <v>64</v>
      </c>
      <c r="F18" s="1" t="s">
        <v>65</v>
      </c>
      <c r="G18" s="1" t="s">
        <v>66</v>
      </c>
      <c r="H18" s="1" t="s">
        <v>67</v>
      </c>
      <c r="I18" s="1" t="s">
        <v>68</v>
      </c>
    </row>
    <row r="19" customFormat="false" ht="12.8" hidden="false" customHeight="false" outlineLevel="0" collapsed="false">
      <c r="B19" s="1" t="s">
        <v>67</v>
      </c>
      <c r="C19" s="1" t="n">
        <f aca="false">$C$11</f>
        <v>2200</v>
      </c>
      <c r="E19" s="1" t="n">
        <f aca="false">$C$11</f>
        <v>2200</v>
      </c>
      <c r="F19" s="1" t="n">
        <f aca="false">$C$11</f>
        <v>2200</v>
      </c>
      <c r="G19" s="1" t="n">
        <f aca="false">$C$11+800</f>
        <v>3000</v>
      </c>
      <c r="H19" s="1" t="n">
        <f aca="false">$C$11+900</f>
        <v>3100</v>
      </c>
      <c r="I19" s="1" t="n">
        <v>500</v>
      </c>
    </row>
  </sheetData>
  <mergeCells count="6">
    <mergeCell ref="C1:G1"/>
    <mergeCell ref="L1:P1"/>
    <mergeCell ref="A3:A8"/>
    <mergeCell ref="J3:J8"/>
    <mergeCell ref="B13:C13"/>
    <mergeCell ref="E17:I1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8" activeCellId="0" sqref="K18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4.33"/>
  </cols>
  <sheetData>
    <row r="1" customFormat="false" ht="12.8" hidden="false" customHeight="false" outlineLevel="0" collapsed="false">
      <c r="A1" s="0" t="s">
        <v>77</v>
      </c>
      <c r="B1" s="0" t="s">
        <v>78</v>
      </c>
      <c r="C1" s="0" t="s">
        <v>79</v>
      </c>
      <c r="D1" s="0" t="s">
        <v>80</v>
      </c>
      <c r="E1" s="0" t="s">
        <v>81</v>
      </c>
      <c r="F1" s="21" t="s">
        <v>82</v>
      </c>
      <c r="G1" s="0" t="s">
        <v>83</v>
      </c>
    </row>
    <row r="2" customFormat="false" ht="12.8" hidden="false" customHeight="false" outlineLevel="0" collapsed="false">
      <c r="A2" s="22"/>
      <c r="B2" s="22" t="s">
        <v>22</v>
      </c>
      <c r="C2" s="22" t="s">
        <v>23</v>
      </c>
      <c r="D2" s="22" t="s">
        <v>24</v>
      </c>
      <c r="E2" s="22" t="s">
        <v>84</v>
      </c>
      <c r="F2" s="22" t="s">
        <v>85</v>
      </c>
      <c r="G2" s="22" t="s">
        <v>86</v>
      </c>
      <c r="H2" s="22"/>
      <c r="I2" s="22" t="s">
        <v>21</v>
      </c>
    </row>
    <row r="3" customFormat="false" ht="12.8" hidden="false" customHeight="false" outlineLevel="0" collapsed="false">
      <c r="A3" s="0" t="s">
        <v>3</v>
      </c>
      <c r="B3" s="0" t="n">
        <v>0</v>
      </c>
      <c r="C3" s="0" t="n">
        <v>3</v>
      </c>
      <c r="D3" s="0" t="n">
        <v>1</v>
      </c>
      <c r="E3" s="0" t="n">
        <v>1</v>
      </c>
      <c r="F3" s="0" t="n">
        <v>4</v>
      </c>
      <c r="G3" s="0" t="n">
        <v>2</v>
      </c>
      <c r="H3" s="0" t="n">
        <f aca="false">SUMPRODUCT(B3:G3,$B$8:$G$8)</f>
        <v>400</v>
      </c>
    </row>
    <row r="4" customFormat="false" ht="12.8" hidden="false" customHeight="false" outlineLevel="0" collapsed="false">
      <c r="A4" s="0" t="s">
        <v>87</v>
      </c>
      <c r="B4" s="0" t="n">
        <v>4</v>
      </c>
      <c r="C4" s="0" t="n">
        <v>2</v>
      </c>
      <c r="D4" s="0" t="n">
        <v>2</v>
      </c>
      <c r="E4" s="0" t="n">
        <v>1</v>
      </c>
      <c r="F4" s="23" t="n">
        <v>0</v>
      </c>
      <c r="G4" s="0" t="n">
        <v>0</v>
      </c>
      <c r="H4" s="0" t="n">
        <f aca="false">SUMPRODUCT(B4:G4,$B$8:$G$8)</f>
        <v>150</v>
      </c>
      <c r="I4" s="0" t="n">
        <v>150</v>
      </c>
    </row>
    <row r="5" customFormat="false" ht="12.8" hidden="false" customHeight="false" outlineLevel="0" collapsed="false">
      <c r="A5" s="0" t="s">
        <v>88</v>
      </c>
      <c r="B5" s="0" t="n">
        <v>0</v>
      </c>
      <c r="C5" s="0" t="n">
        <v>1</v>
      </c>
      <c r="D5" s="0" t="n">
        <v>0</v>
      </c>
      <c r="E5" s="0" t="n">
        <v>2</v>
      </c>
      <c r="F5" s="0" t="n">
        <v>1</v>
      </c>
      <c r="G5" s="0" t="n">
        <v>0</v>
      </c>
      <c r="H5" s="0" t="n">
        <f aca="false">SUMPRODUCT(B5:G5,$B$8:$G$8)</f>
        <v>200</v>
      </c>
      <c r="I5" s="0" t="n">
        <v>200</v>
      </c>
    </row>
    <row r="6" customFormat="false" ht="12.8" hidden="false" customHeight="false" outlineLevel="0" collapsed="false">
      <c r="A6" s="0" t="s">
        <v>89</v>
      </c>
      <c r="B6" s="0" t="n">
        <v>0</v>
      </c>
      <c r="C6" s="0" t="n">
        <v>0</v>
      </c>
      <c r="D6" s="0" t="n">
        <v>1</v>
      </c>
      <c r="E6" s="0" t="n">
        <v>0</v>
      </c>
      <c r="F6" s="0" t="n">
        <v>1</v>
      </c>
      <c r="G6" s="0" t="n">
        <v>2</v>
      </c>
      <c r="H6" s="0" t="n">
        <f aca="false">SUMPRODUCT(B6:G6,$B$8:$G$8)</f>
        <v>300</v>
      </c>
      <c r="I6" s="0" t="n">
        <v>300</v>
      </c>
    </row>
    <row r="8" customFormat="false" ht="12.8" hidden="false" customHeight="false" outlineLevel="0" collapsed="false">
      <c r="A8" s="0" t="s">
        <v>90</v>
      </c>
      <c r="B8" s="24" t="n">
        <v>12.5</v>
      </c>
      <c r="C8" s="24" t="n">
        <v>0</v>
      </c>
      <c r="D8" s="24" t="n">
        <v>0</v>
      </c>
      <c r="E8" s="24" t="n">
        <v>100</v>
      </c>
      <c r="F8" s="24" t="n">
        <v>0</v>
      </c>
      <c r="G8" s="24" t="n">
        <v>150</v>
      </c>
      <c r="H8" s="25" t="n">
        <f aca="false">H3</f>
        <v>400</v>
      </c>
    </row>
    <row r="13" customFormat="false" ht="12.8" hidden="false" customHeight="false" outlineLevel="0" collapsed="false">
      <c r="H13" s="26" t="s">
        <v>91</v>
      </c>
      <c r="I13" s="26"/>
      <c r="J13" s="26"/>
      <c r="K13" s="26"/>
      <c r="L13" s="26"/>
      <c r="M13" s="26"/>
      <c r="N13" s="26"/>
      <c r="O13" s="26"/>
    </row>
  </sheetData>
  <mergeCells count="1">
    <mergeCell ref="H13:O1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N27" activeCellId="0" sqref="N27"/>
    </sheetView>
  </sheetViews>
  <sheetFormatPr defaultColWidth="11.53515625" defaultRowHeight="12.8" zeroHeight="false" outlineLevelRow="0" outlineLevelCol="0"/>
  <cols>
    <col collapsed="false" customWidth="false" hidden="false" outlineLevel="0" max="16384" min="1" style="23" width="11.53"/>
  </cols>
  <sheetData>
    <row r="1" customFormat="false" ht="12.8" hidden="false" customHeight="false" outlineLevel="0" collapsed="false">
      <c r="A1" s="23" t="s">
        <v>92</v>
      </c>
      <c r="B1" s="23" t="s">
        <v>93</v>
      </c>
      <c r="C1" s="23" t="s">
        <v>94</v>
      </c>
      <c r="D1" s="23" t="s">
        <v>95</v>
      </c>
      <c r="E1" s="23" t="s">
        <v>96</v>
      </c>
      <c r="F1" s="27" t="s">
        <v>97</v>
      </c>
      <c r="G1" s="23" t="s">
        <v>98</v>
      </c>
      <c r="H1" s="23" t="s">
        <v>99</v>
      </c>
      <c r="J1" s="23" t="s">
        <v>21</v>
      </c>
      <c r="K1" s="23" t="s">
        <v>2</v>
      </c>
    </row>
    <row r="2" customFormat="false" ht="12.8" hidden="false" customHeight="false" outlineLevel="0" collapsed="false">
      <c r="A2" s="28"/>
      <c r="B2" s="28" t="s">
        <v>22</v>
      </c>
      <c r="C2" s="28" t="s">
        <v>23</v>
      </c>
      <c r="D2" s="28" t="s">
        <v>24</v>
      </c>
      <c r="E2" s="28" t="s">
        <v>84</v>
      </c>
      <c r="F2" s="28" t="s">
        <v>85</v>
      </c>
      <c r="G2" s="28" t="s">
        <v>86</v>
      </c>
      <c r="H2" s="28" t="s">
        <v>100</v>
      </c>
      <c r="I2" s="28"/>
      <c r="J2" s="28"/>
      <c r="K2" s="28"/>
    </row>
    <row r="3" customFormat="false" ht="12.8" hidden="false" customHeight="false" outlineLevel="0" collapsed="false">
      <c r="A3" s="23" t="s">
        <v>3</v>
      </c>
      <c r="B3" s="23" t="n">
        <f aca="false">3/2</f>
        <v>1.5</v>
      </c>
      <c r="C3" s="29" t="n">
        <f aca="false">2/2</f>
        <v>1</v>
      </c>
      <c r="D3" s="23" t="n">
        <f aca="false">1/2</f>
        <v>0.5</v>
      </c>
      <c r="E3" s="23" t="n">
        <v>0</v>
      </c>
      <c r="F3" s="23" t="n">
        <f aca="false">2/2</f>
        <v>1</v>
      </c>
      <c r="G3" s="23" t="n">
        <f aca="false">1/2</f>
        <v>0.5</v>
      </c>
      <c r="H3" s="23" t="n">
        <v>0</v>
      </c>
      <c r="I3" s="23" t="n">
        <f aca="false">SUMPRODUCT(B3:H3,$B$8:$H$8)</f>
        <v>212</v>
      </c>
    </row>
    <row r="4" customFormat="false" ht="12.8" hidden="false" customHeight="false" outlineLevel="0" collapsed="false">
      <c r="A4" s="23" t="s">
        <v>101</v>
      </c>
      <c r="B4" s="23" t="n">
        <v>3</v>
      </c>
      <c r="C4" s="23" t="n">
        <v>-2</v>
      </c>
      <c r="D4" s="23" t="n">
        <v>-5</v>
      </c>
      <c r="E4" s="23" t="n">
        <v>-10</v>
      </c>
      <c r="F4" s="23" t="n">
        <v>2</v>
      </c>
      <c r="G4" s="23" t="n">
        <v>-1</v>
      </c>
      <c r="H4" s="23" t="n">
        <v>-6</v>
      </c>
      <c r="I4" s="23" t="n">
        <f aca="false">SUMPRODUCT(B4:H4,$B$8:$H$8)</f>
        <v>0</v>
      </c>
      <c r="J4" s="23" t="n">
        <v>0</v>
      </c>
    </row>
    <row r="5" customFormat="false" ht="12.8" hidden="false" customHeight="false" outlineLevel="0" collapsed="false">
      <c r="A5" s="23" t="s">
        <v>102</v>
      </c>
      <c r="B5" s="23" t="n">
        <v>1</v>
      </c>
      <c r="C5" s="23" t="n">
        <v>1</v>
      </c>
      <c r="D5" s="23" t="n">
        <v>1</v>
      </c>
      <c r="E5" s="23" t="n">
        <v>1</v>
      </c>
      <c r="F5" s="23" t="n">
        <v>0</v>
      </c>
      <c r="G5" s="23" t="n">
        <v>0</v>
      </c>
      <c r="H5" s="23" t="n">
        <v>0</v>
      </c>
      <c r="I5" s="23" t="n">
        <f aca="false">SUMPRODUCT(B5:H5,$B$8:$H$8)</f>
        <v>50</v>
      </c>
      <c r="K5" s="23" t="n">
        <v>50</v>
      </c>
    </row>
    <row r="6" customFormat="false" ht="12.8" hidden="false" customHeight="false" outlineLevel="0" collapsed="false">
      <c r="A6" s="23" t="s">
        <v>103</v>
      </c>
      <c r="B6" s="23" t="n">
        <v>0</v>
      </c>
      <c r="C6" s="23" t="n">
        <v>0</v>
      </c>
      <c r="D6" s="23" t="n">
        <v>0</v>
      </c>
      <c r="E6" s="23" t="n">
        <v>0</v>
      </c>
      <c r="F6" s="23" t="n">
        <v>1</v>
      </c>
      <c r="G6" s="23" t="n">
        <v>1</v>
      </c>
      <c r="H6" s="23" t="n">
        <v>1</v>
      </c>
      <c r="I6" s="23" t="n">
        <f aca="false">SUMPRODUCT(B6:H6,$B$8:$H$8)</f>
        <v>200</v>
      </c>
      <c r="K6" s="23" t="n">
        <v>200</v>
      </c>
    </row>
    <row r="8" customFormat="false" ht="12.8" hidden="false" customHeight="false" outlineLevel="0" collapsed="false">
      <c r="A8" s="23" t="s">
        <v>8</v>
      </c>
      <c r="B8" s="30" t="n">
        <v>4</v>
      </c>
      <c r="C8" s="30" t="n">
        <v>6</v>
      </c>
      <c r="D8" s="30" t="n">
        <v>0</v>
      </c>
      <c r="E8" s="30" t="n">
        <v>40</v>
      </c>
      <c r="F8" s="30" t="n">
        <v>200</v>
      </c>
      <c r="G8" s="30" t="n">
        <v>0</v>
      </c>
      <c r="H8" s="30" t="n">
        <v>0</v>
      </c>
      <c r="I8" s="31" t="n">
        <f aca="false">I3</f>
        <v>212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30" activeCellId="0" sqref="I30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5.43"/>
  </cols>
  <sheetData>
    <row r="1" customFormat="false" ht="12.8" hidden="false" customHeight="false" outlineLevel="0" collapsed="false">
      <c r="A1" s="0" t="s">
        <v>104</v>
      </c>
      <c r="B1" s="0" t="s">
        <v>105</v>
      </c>
      <c r="C1" s="0" t="s">
        <v>106</v>
      </c>
      <c r="D1" s="0" t="s">
        <v>107</v>
      </c>
      <c r="E1" s="0" t="s">
        <v>108</v>
      </c>
      <c r="F1" s="0" t="s">
        <v>109</v>
      </c>
      <c r="G1" s="0" t="s">
        <v>110</v>
      </c>
      <c r="I1" s="0" t="s">
        <v>11</v>
      </c>
    </row>
    <row r="2" customFormat="false" ht="12.8" hidden="false" customHeight="false" outlineLevel="0" collapsed="false">
      <c r="A2" s="22"/>
      <c r="B2" s="22" t="s">
        <v>22</v>
      </c>
      <c r="C2" s="22" t="s">
        <v>23</v>
      </c>
      <c r="D2" s="22" t="s">
        <v>24</v>
      </c>
      <c r="E2" s="22" t="s">
        <v>84</v>
      </c>
      <c r="F2" s="22" t="s">
        <v>85</v>
      </c>
      <c r="G2" s="22" t="s">
        <v>86</v>
      </c>
      <c r="H2" s="22"/>
      <c r="I2" s="22"/>
    </row>
    <row r="3" customFormat="false" ht="12.8" hidden="false" customHeight="false" outlineLevel="0" collapsed="false">
      <c r="A3" s="0" t="s">
        <v>3</v>
      </c>
      <c r="B3" s="0" t="n">
        <v>1</v>
      </c>
      <c r="C3" s="0" t="n">
        <v>1</v>
      </c>
      <c r="D3" s="0" t="n">
        <v>1</v>
      </c>
      <c r="E3" s="0" t="n">
        <v>1</v>
      </c>
      <c r="F3" s="0" t="n">
        <v>1</v>
      </c>
      <c r="G3" s="0" t="n">
        <v>1</v>
      </c>
      <c r="H3" s="0" t="n">
        <f aca="false">SUMPRODUCT(B3:G3,$B$11:$G$11)</f>
        <v>26</v>
      </c>
    </row>
    <row r="4" customFormat="false" ht="12.8" hidden="false" customHeight="false" outlineLevel="0" collapsed="false">
      <c r="A4" s="0" t="s">
        <v>111</v>
      </c>
      <c r="B4" s="0" t="n">
        <v>1</v>
      </c>
      <c r="H4" s="0" t="n">
        <f aca="false">SUMPRODUCT(B4:G4,$B$11:$G$11)</f>
        <v>4</v>
      </c>
      <c r="I4" s="0" t="n">
        <v>4</v>
      </c>
    </row>
    <row r="5" customFormat="false" ht="12.8" hidden="false" customHeight="false" outlineLevel="0" collapsed="false">
      <c r="A5" s="0" t="s">
        <v>112</v>
      </c>
      <c r="B5" s="0" t="n">
        <v>1</v>
      </c>
      <c r="C5" s="0" t="n">
        <v>1</v>
      </c>
      <c r="H5" s="0" t="n">
        <f aca="false">SUMPRODUCT(B5:G5,$B$11:$G$11)</f>
        <v>14</v>
      </c>
      <c r="I5" s="0" t="n">
        <v>8</v>
      </c>
    </row>
    <row r="6" customFormat="false" ht="12.8" hidden="false" customHeight="false" outlineLevel="0" collapsed="false">
      <c r="A6" s="0" t="s">
        <v>113</v>
      </c>
      <c r="C6" s="0" t="n">
        <v>1</v>
      </c>
      <c r="D6" s="0" t="n">
        <v>1</v>
      </c>
      <c r="H6" s="0" t="n">
        <f aca="false">SUMPRODUCT(B6:G6,$B$11:$G$11)</f>
        <v>10</v>
      </c>
      <c r="I6" s="0" t="n">
        <v>10</v>
      </c>
    </row>
    <row r="7" customFormat="false" ht="12.8" hidden="false" customHeight="false" outlineLevel="0" collapsed="false">
      <c r="A7" s="0" t="s">
        <v>114</v>
      </c>
      <c r="D7" s="0" t="n">
        <v>1</v>
      </c>
      <c r="E7" s="0" t="n">
        <v>1</v>
      </c>
      <c r="H7" s="0" t="n">
        <f aca="false">SUMPRODUCT(B7:G7,$B$11:$G$11)</f>
        <v>8</v>
      </c>
      <c r="I7" s="0" t="n">
        <v>7</v>
      </c>
    </row>
    <row r="8" customFormat="false" ht="12.8" hidden="false" customHeight="false" outlineLevel="0" collapsed="false">
      <c r="A8" s="0" t="s">
        <v>115</v>
      </c>
      <c r="E8" s="0" t="n">
        <v>1</v>
      </c>
      <c r="F8" s="0" t="n">
        <v>1</v>
      </c>
      <c r="H8" s="0" t="n">
        <f aca="false">SUMPRODUCT(B8:G8,$B$11:$G$11)</f>
        <v>12</v>
      </c>
      <c r="I8" s="0" t="n">
        <v>12</v>
      </c>
    </row>
    <row r="9" customFormat="false" ht="12.8" hidden="false" customHeight="false" outlineLevel="0" collapsed="false">
      <c r="A9" s="0" t="s">
        <v>116</v>
      </c>
      <c r="F9" s="0" t="n">
        <v>1</v>
      </c>
      <c r="G9" s="0" t="n">
        <v>1</v>
      </c>
      <c r="H9" s="0" t="n">
        <f aca="false">SUMPRODUCT(B9:G9,$B$11:$G$11)</f>
        <v>4</v>
      </c>
      <c r="I9" s="0" t="n">
        <v>4</v>
      </c>
    </row>
    <row r="11" customFormat="false" ht="12.8" hidden="false" customHeight="false" outlineLevel="0" collapsed="false">
      <c r="A11" s="0" t="s">
        <v>8</v>
      </c>
      <c r="B11" s="24" t="n">
        <v>4</v>
      </c>
      <c r="C11" s="24" t="n">
        <v>10</v>
      </c>
      <c r="D11" s="24" t="n">
        <v>0</v>
      </c>
      <c r="E11" s="24" t="n">
        <v>8</v>
      </c>
      <c r="F11" s="24" t="n">
        <v>4</v>
      </c>
      <c r="G11" s="24" t="n">
        <v>0</v>
      </c>
      <c r="H11" s="25" t="n">
        <f aca="false">H3</f>
        <v>26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29" activeCellId="0" sqref="K29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7.94"/>
  </cols>
  <sheetData>
    <row r="1" customFormat="false" ht="12.8" hidden="false" customHeight="false" outlineLevel="0" collapsed="false">
      <c r="A1" s="22" t="s">
        <v>117</v>
      </c>
      <c r="B1" s="22" t="s">
        <v>22</v>
      </c>
      <c r="C1" s="22" t="s">
        <v>23</v>
      </c>
      <c r="D1" s="22" t="s">
        <v>24</v>
      </c>
      <c r="E1" s="22" t="s">
        <v>84</v>
      </c>
      <c r="F1" s="22" t="s">
        <v>85</v>
      </c>
      <c r="G1" s="22" t="s">
        <v>86</v>
      </c>
      <c r="H1" s="22" t="s">
        <v>100</v>
      </c>
      <c r="I1" s="22" t="s">
        <v>118</v>
      </c>
      <c r="J1" s="22" t="s">
        <v>119</v>
      </c>
      <c r="K1" s="22" t="s">
        <v>120</v>
      </c>
      <c r="L1" s="22" t="s">
        <v>36</v>
      </c>
      <c r="M1" s="22"/>
      <c r="N1" s="22" t="s">
        <v>11</v>
      </c>
    </row>
    <row r="2" customFormat="false" ht="12.8" hidden="false" customHeight="false" outlineLevel="0" collapsed="false">
      <c r="A2" s="0" t="s">
        <v>3</v>
      </c>
      <c r="B2" s="0" t="n">
        <v>1</v>
      </c>
      <c r="C2" s="0" t="n">
        <v>1</v>
      </c>
      <c r="D2" s="0" t="n">
        <v>1</v>
      </c>
      <c r="E2" s="0" t="n">
        <v>1</v>
      </c>
      <c r="F2" s="0" t="n">
        <v>1</v>
      </c>
      <c r="G2" s="0" t="n">
        <v>1</v>
      </c>
      <c r="H2" s="0" t="n">
        <v>1</v>
      </c>
      <c r="I2" s="0" t="n">
        <v>1</v>
      </c>
      <c r="J2" s="0" t="n">
        <v>1</v>
      </c>
      <c r="K2" s="0" t="n">
        <v>1</v>
      </c>
      <c r="L2" s="0" t="n">
        <v>1</v>
      </c>
      <c r="M2" s="0" t="n">
        <f aca="false">SUMPRODUCT(B2:L2,$B$15:$L$15)</f>
        <v>3</v>
      </c>
    </row>
    <row r="3" customFormat="false" ht="12.8" hidden="false" customHeight="false" outlineLevel="0" collapsed="false">
      <c r="A3" s="0" t="s">
        <v>121</v>
      </c>
      <c r="B3" s="0" t="n">
        <v>1</v>
      </c>
      <c r="C3" s="0" t="n">
        <v>1</v>
      </c>
      <c r="E3" s="0" t="n">
        <v>1</v>
      </c>
      <c r="M3" s="0" t="n">
        <f aca="false">SUMPRODUCT(B3:L3,$B$15:$L$15)</f>
        <v>1</v>
      </c>
      <c r="N3" s="0" t="n">
        <v>1</v>
      </c>
    </row>
    <row r="4" customFormat="false" ht="12.8" hidden="false" customHeight="false" outlineLevel="0" collapsed="false">
      <c r="A4" s="0" t="s">
        <v>122</v>
      </c>
      <c r="B4" s="0" t="n">
        <v>1</v>
      </c>
      <c r="C4" s="0" t="n">
        <v>1</v>
      </c>
      <c r="D4" s="0" t="n">
        <v>1</v>
      </c>
      <c r="F4" s="0" t="n">
        <v>1</v>
      </c>
      <c r="M4" s="0" t="n">
        <f aca="false">SUMPRODUCT(B4:L4,$B$15:$L$15)</f>
        <v>1</v>
      </c>
      <c r="N4" s="0" t="n">
        <v>1</v>
      </c>
    </row>
    <row r="5" customFormat="false" ht="12.8" hidden="false" customHeight="false" outlineLevel="0" collapsed="false">
      <c r="A5" s="0" t="s">
        <v>123</v>
      </c>
      <c r="D5" s="0" t="n">
        <v>1</v>
      </c>
      <c r="F5" s="0" t="n">
        <v>1</v>
      </c>
      <c r="G5" s="0" t="n">
        <v>1</v>
      </c>
      <c r="M5" s="0" t="n">
        <f aca="false">SUMPRODUCT(B5:L5,$B$15:$L$15)</f>
        <v>1</v>
      </c>
      <c r="N5" s="0" t="n">
        <v>1</v>
      </c>
    </row>
    <row r="6" customFormat="false" ht="12.8" hidden="false" customHeight="false" outlineLevel="0" collapsed="false">
      <c r="A6" s="0" t="s">
        <v>124</v>
      </c>
      <c r="B6" s="0" t="n">
        <v>1</v>
      </c>
      <c r="D6" s="0" t="n">
        <v>1</v>
      </c>
      <c r="E6" s="0" t="n">
        <v>1</v>
      </c>
      <c r="G6" s="0" t="n">
        <v>1</v>
      </c>
      <c r="H6" s="0" t="n">
        <v>1</v>
      </c>
      <c r="M6" s="0" t="n">
        <f aca="false">SUMPRODUCT(B6:L6,$B$15:$L$15)</f>
        <v>2</v>
      </c>
      <c r="N6" s="0" t="n">
        <v>1</v>
      </c>
    </row>
    <row r="7" customFormat="false" ht="12.8" hidden="false" customHeight="false" outlineLevel="0" collapsed="false">
      <c r="A7" s="0" t="s">
        <v>125</v>
      </c>
      <c r="C7" s="0" t="n">
        <v>1</v>
      </c>
      <c r="D7" s="0" t="n">
        <v>1</v>
      </c>
      <c r="F7" s="0" t="n">
        <v>1</v>
      </c>
      <c r="G7" s="0" t="n">
        <v>1</v>
      </c>
      <c r="I7" s="0" t="n">
        <v>1</v>
      </c>
      <c r="J7" s="0" t="n">
        <v>1</v>
      </c>
      <c r="M7" s="0" t="n">
        <f aca="false">SUMPRODUCT(B7:L7,$B$15:$L$15)</f>
        <v>2</v>
      </c>
      <c r="N7" s="0" t="n">
        <v>1</v>
      </c>
    </row>
    <row r="8" customFormat="false" ht="12.8" hidden="false" customHeight="false" outlineLevel="0" collapsed="false">
      <c r="A8" s="0" t="s">
        <v>126</v>
      </c>
      <c r="D8" s="0" t="n">
        <v>1</v>
      </c>
      <c r="E8" s="0" t="n">
        <v>1</v>
      </c>
      <c r="F8" s="0" t="n">
        <v>1</v>
      </c>
      <c r="G8" s="0" t="n">
        <v>1</v>
      </c>
      <c r="H8" s="0" t="n">
        <v>1</v>
      </c>
      <c r="I8" s="0" t="n">
        <v>1</v>
      </c>
      <c r="M8" s="0" t="n">
        <f aca="false">SUMPRODUCT(B8:L8,$B$15:$L$15)</f>
        <v>2</v>
      </c>
      <c r="N8" s="0" t="n">
        <v>1</v>
      </c>
    </row>
    <row r="9" customFormat="false" ht="12.8" hidden="false" customHeight="false" outlineLevel="0" collapsed="false">
      <c r="A9" s="0" t="s">
        <v>127</v>
      </c>
      <c r="E9" s="0" t="n">
        <v>1</v>
      </c>
      <c r="G9" s="0" t="n">
        <v>1</v>
      </c>
      <c r="H9" s="0" t="n">
        <v>1</v>
      </c>
      <c r="I9" s="0" t="n">
        <v>1</v>
      </c>
      <c r="M9" s="0" t="n">
        <f aca="false">SUMPRODUCT(B9:L9,$B$15:$L$15)</f>
        <v>1</v>
      </c>
      <c r="N9" s="0" t="n">
        <v>1</v>
      </c>
    </row>
    <row r="10" customFormat="false" ht="12.8" hidden="false" customHeight="false" outlineLevel="0" collapsed="false">
      <c r="A10" s="0" t="s">
        <v>128</v>
      </c>
      <c r="F10" s="0" t="n">
        <v>1</v>
      </c>
      <c r="G10" s="0" t="n">
        <v>1</v>
      </c>
      <c r="H10" s="0" t="n">
        <v>1</v>
      </c>
      <c r="I10" s="0" t="n">
        <v>1</v>
      </c>
      <c r="J10" s="0" t="n">
        <v>1</v>
      </c>
      <c r="K10" s="0" t="n">
        <v>1</v>
      </c>
      <c r="M10" s="0" t="n">
        <f aca="false">SUMPRODUCT(B10:L10,$B$15:$L$15)</f>
        <v>1</v>
      </c>
      <c r="N10" s="0" t="n">
        <v>1</v>
      </c>
    </row>
    <row r="11" customFormat="false" ht="12.8" hidden="false" customHeight="false" outlineLevel="0" collapsed="false">
      <c r="A11" s="0" t="s">
        <v>129</v>
      </c>
      <c r="F11" s="0" t="n">
        <v>1</v>
      </c>
      <c r="I11" s="0" t="n">
        <v>1</v>
      </c>
      <c r="J11" s="0" t="n">
        <v>1</v>
      </c>
      <c r="K11" s="0" t="n">
        <v>1</v>
      </c>
      <c r="L11" s="0" t="n">
        <v>1</v>
      </c>
      <c r="M11" s="0" t="n">
        <f aca="false">SUMPRODUCT(B11:L11,$B$15:$L$15)</f>
        <v>1</v>
      </c>
      <c r="N11" s="0" t="n">
        <v>1</v>
      </c>
    </row>
    <row r="12" customFormat="false" ht="12.8" hidden="false" customHeight="false" outlineLevel="0" collapsed="false">
      <c r="A12" s="0" t="s">
        <v>130</v>
      </c>
      <c r="I12" s="0" t="n">
        <v>1</v>
      </c>
      <c r="J12" s="0" t="n">
        <v>1</v>
      </c>
      <c r="K12" s="0" t="n">
        <v>1</v>
      </c>
      <c r="L12" s="0" t="n">
        <v>1</v>
      </c>
      <c r="M12" s="0" t="n">
        <f aca="false">SUMPRODUCT(B12:L12,$B$15:$L$15)</f>
        <v>1</v>
      </c>
      <c r="N12" s="0" t="n">
        <v>1</v>
      </c>
    </row>
    <row r="13" customFormat="false" ht="12.8" hidden="false" customHeight="false" outlineLevel="0" collapsed="false">
      <c r="A13" s="0" t="s">
        <v>131</v>
      </c>
      <c r="J13" s="0" t="n">
        <v>1</v>
      </c>
      <c r="K13" s="0" t="n">
        <v>1</v>
      </c>
      <c r="L13" s="0" t="n">
        <v>1</v>
      </c>
      <c r="M13" s="0" t="n">
        <f aca="false">SUMPRODUCT(B13:L13,$B$15:$L$15)</f>
        <v>1</v>
      </c>
      <c r="N13" s="0" t="n">
        <v>1</v>
      </c>
    </row>
    <row r="15" customFormat="false" ht="12.8" hidden="false" customHeight="false" outlineLevel="0" collapsed="false">
      <c r="A15" s="0" t="s">
        <v>8</v>
      </c>
      <c r="B15" s="24" t="n">
        <v>0</v>
      </c>
      <c r="C15" s="24" t="n">
        <v>0</v>
      </c>
      <c r="D15" s="24" t="n">
        <v>1</v>
      </c>
      <c r="E15" s="24" t="n">
        <v>1</v>
      </c>
      <c r="F15" s="24" t="n">
        <v>0</v>
      </c>
      <c r="G15" s="24" t="n">
        <v>0</v>
      </c>
      <c r="H15" s="24" t="n">
        <v>0</v>
      </c>
      <c r="I15" s="24" t="n">
        <v>0</v>
      </c>
      <c r="J15" s="24" t="n">
        <v>1</v>
      </c>
      <c r="K15" s="24" t="n">
        <v>0</v>
      </c>
      <c r="L15" s="24" t="n">
        <v>0</v>
      </c>
      <c r="M15" s="25" t="n">
        <f aca="false">M2</f>
        <v>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27" activeCellId="0" sqref="H27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9.06"/>
    <col collapsed="false" customWidth="true" hidden="false" outlineLevel="0" max="2" min="2" style="0" width="17.24"/>
    <col collapsed="false" customWidth="true" hidden="false" outlineLevel="0" max="3" min="3" style="0" width="17.66"/>
    <col collapsed="false" customWidth="true" hidden="false" outlineLevel="0" max="4" min="4" style="0" width="17.24"/>
  </cols>
  <sheetData>
    <row r="1" customFormat="false" ht="12.8" hidden="false" customHeight="false" outlineLevel="0" collapsed="false">
      <c r="B1" s="0" t="s">
        <v>132</v>
      </c>
      <c r="C1" s="0" t="s">
        <v>133</v>
      </c>
      <c r="D1" s="0" t="s">
        <v>134</v>
      </c>
      <c r="E1" s="0" t="s">
        <v>135</v>
      </c>
      <c r="F1" s="0" t="s">
        <v>136</v>
      </c>
      <c r="G1" s="0" t="s">
        <v>137</v>
      </c>
    </row>
    <row r="2" customFormat="false" ht="12.8" hidden="false" customHeight="false" outlineLevel="0" collapsed="false">
      <c r="A2" s="22"/>
      <c r="B2" s="22" t="s">
        <v>22</v>
      </c>
      <c r="C2" s="22" t="s">
        <v>23</v>
      </c>
      <c r="D2" s="22" t="s">
        <v>24</v>
      </c>
      <c r="E2" s="22" t="s">
        <v>84</v>
      </c>
      <c r="F2" s="22" t="s">
        <v>85</v>
      </c>
      <c r="G2" s="22" t="s">
        <v>86</v>
      </c>
      <c r="H2" s="22"/>
      <c r="I2" s="22" t="s">
        <v>21</v>
      </c>
      <c r="J2" s="22" t="s">
        <v>2</v>
      </c>
    </row>
    <row r="3" customFormat="false" ht="12.8" hidden="false" customHeight="false" outlineLevel="0" collapsed="false">
      <c r="A3" s="0" t="s">
        <v>3</v>
      </c>
      <c r="B3" s="0" t="n">
        <v>0.25</v>
      </c>
      <c r="C3" s="0" t="n">
        <v>0.21</v>
      </c>
      <c r="D3" s="0" t="n">
        <v>0.22</v>
      </c>
      <c r="E3" s="0" t="n">
        <v>16</v>
      </c>
      <c r="F3" s="0" t="n">
        <v>25</v>
      </c>
      <c r="G3" s="0" t="n">
        <v>18</v>
      </c>
      <c r="H3" s="0" t="n">
        <f aca="false">SUMPRODUCT(B3:G3,$B$9:$G$9)</f>
        <v>62</v>
      </c>
    </row>
    <row r="4" customFormat="false" ht="12.8" hidden="false" customHeight="false" outlineLevel="0" collapsed="false">
      <c r="A4" s="0" t="s">
        <v>138</v>
      </c>
      <c r="B4" s="0" t="n">
        <v>1</v>
      </c>
      <c r="C4" s="0" t="n">
        <v>1</v>
      </c>
      <c r="D4" s="0" t="n">
        <v>1</v>
      </c>
      <c r="E4" s="0" t="n">
        <v>0</v>
      </c>
      <c r="F4" s="0" t="n">
        <v>0</v>
      </c>
      <c r="G4" s="0" t="n">
        <v>0</v>
      </c>
      <c r="H4" s="0" t="n">
        <f aca="false">SUMPRODUCT(B4:G4,$B$9:$G$9)</f>
        <v>200</v>
      </c>
      <c r="I4" s="0" t="n">
        <v>200</v>
      </c>
    </row>
    <row r="5" customFormat="false" ht="12.8" hidden="false" customHeight="false" outlineLevel="0" collapsed="false">
      <c r="A5" s="0" t="s">
        <v>139</v>
      </c>
      <c r="B5" s="0" t="n">
        <v>1</v>
      </c>
      <c r="E5" s="0" t="n">
        <v>-200</v>
      </c>
      <c r="H5" s="0" t="n">
        <f aca="false">SUMPRODUCT(B5:G5,$B$9:$G$9)</f>
        <v>0</v>
      </c>
      <c r="J5" s="0" t="n">
        <v>0</v>
      </c>
    </row>
    <row r="6" customFormat="false" ht="12.8" hidden="false" customHeight="false" outlineLevel="0" collapsed="false">
      <c r="A6" s="0" t="s">
        <v>140</v>
      </c>
      <c r="C6" s="0" t="n">
        <v>1</v>
      </c>
      <c r="F6" s="0" t="n">
        <v>-200</v>
      </c>
      <c r="H6" s="0" t="n">
        <f aca="false">SUMPRODUCT(B6:G6,$B$9:$G$9)</f>
        <v>0</v>
      </c>
      <c r="J6" s="0" t="n">
        <v>0</v>
      </c>
    </row>
    <row r="7" customFormat="false" ht="12.8" hidden="false" customHeight="false" outlineLevel="0" collapsed="false">
      <c r="A7" s="0" t="s">
        <v>141</v>
      </c>
      <c r="D7" s="0" t="n">
        <v>1</v>
      </c>
      <c r="G7" s="0" t="n">
        <v>-200</v>
      </c>
      <c r="H7" s="0" t="n">
        <f aca="false">SUMPRODUCT(B7:G7,$B$9:$G$9)</f>
        <v>0</v>
      </c>
      <c r="J7" s="0" t="n">
        <v>0</v>
      </c>
    </row>
    <row r="9" customFormat="false" ht="12.8" hidden="false" customHeight="false" outlineLevel="0" collapsed="false">
      <c r="A9" s="0" t="s">
        <v>8</v>
      </c>
      <c r="B9" s="24" t="n">
        <v>0</v>
      </c>
      <c r="C9" s="24" t="n">
        <v>0</v>
      </c>
      <c r="D9" s="24" t="n">
        <v>200</v>
      </c>
      <c r="E9" s="24" t="n">
        <v>0</v>
      </c>
      <c r="F9" s="24" t="n">
        <v>0</v>
      </c>
      <c r="G9" s="24" t="n">
        <v>1</v>
      </c>
      <c r="H9" s="25" t="n">
        <f aca="false">H3</f>
        <v>62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124</TotalTime>
  <Application>LibreOffice/7.4.4.2$Linux_X86_64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2023-06-02T08:45:16Z</dcterms:created>
  <dc:creator/>
  <dc:description/>
  <dc:language>bg-BG</dc:language>
  <cp:lastModifiedBy/>
  <dcterms:modified xsi:type="dcterms:W3CDTF">2023-06-02T16:14:06Z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